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defaultThemeVersion="124226"/>
  <xr:revisionPtr revIDLastSave="0" documentId="13_ncr:1_{085FDDDF-632B-4C2C-8C91-1DDE724C9FDB}" xr6:coauthVersionLast="43" xr6:coauthVersionMax="43" xr10:uidLastSave="{00000000-0000-0000-0000-000000000000}"/>
  <bookViews>
    <workbookView xWindow="-120" yWindow="-120" windowWidth="20730" windowHeight="11160" tabRatio="930" xr2:uid="{00000000-000D-0000-FFFF-FFFF00000000}"/>
  </bookViews>
  <sheets>
    <sheet name="研修記録シートについて" sheetId="54" r:id="rId1"/>
    <sheet name="シート１記載例" sheetId="55" r:id="rId2"/>
    <sheet name="シート２記載例" sheetId="56" r:id="rId3"/>
    <sheet name="TOP" sheetId="8" r:id="rId4"/>
    <sheet name="シート1" sheetId="1" r:id="rId5"/>
    <sheet name="シート2-①" sheetId="2" r:id="rId6"/>
    <sheet name="シート2-②" sheetId="7" r:id="rId7"/>
    <sheet name="シート2-③" sheetId="10" r:id="rId8"/>
    <sheet name="シート2-④" sheetId="11" r:id="rId9"/>
    <sheet name="シート2-⑤" sheetId="12" r:id="rId10"/>
    <sheet name="シート2-⑥-1" sheetId="13" r:id="rId11"/>
    <sheet name="シート2-⑥-2" sheetId="42" r:id="rId12"/>
    <sheet name="シート2-⑥-3" sheetId="43" r:id="rId13"/>
    <sheet name="シート2-⑥-4" sheetId="44" r:id="rId14"/>
    <sheet name="シート2-⑥-5" sheetId="45" r:id="rId15"/>
    <sheet name="シート2-⑥-6" sheetId="46" r:id="rId16"/>
    <sheet name="シート2-⑥-7" sheetId="47" r:id="rId17"/>
    <sheet name="シート2-⑦" sheetId="14" r:id="rId18"/>
    <sheet name="シート2-⑧" sheetId="15" r:id="rId19"/>
    <sheet name="シート3-①" sheetId="3" r:id="rId20"/>
    <sheet name="シート3-②" sheetId="9" r:id="rId21"/>
    <sheet name="シート3-③" sheetId="26" r:id="rId22"/>
    <sheet name="シート3-④" sheetId="27" r:id="rId23"/>
    <sheet name="シート3-⑤" sheetId="28" r:id="rId24"/>
    <sheet name="シート3-⑥-1" sheetId="29" r:id="rId25"/>
    <sheet name="シート3-⑥-2" sheetId="48" r:id="rId26"/>
    <sheet name="シート3-⑥-3" sheetId="49" r:id="rId27"/>
    <sheet name="シート3-⑥-4" sheetId="50" r:id="rId28"/>
    <sheet name="シート3-⑥-5" sheetId="51" r:id="rId29"/>
    <sheet name="シート3-⑥-6" sheetId="52" r:id="rId30"/>
    <sheet name="シート3-⑥-7" sheetId="53" r:id="rId31"/>
    <sheet name="シート3-⑦" sheetId="30" r:id="rId32"/>
    <sheet name="シート3-⑧" sheetId="31" r:id="rId33"/>
    <sheet name="集計用シート（専門Ⅰ）" sheetId="4" r:id="rId34"/>
    <sheet name="リスト" sheetId="5" state="hidden" r:id="rId35"/>
  </sheets>
  <externalReferences>
    <externalReference r:id="rId36"/>
  </externalReferences>
  <definedNames>
    <definedName name="_xlnm.Print_Area" localSheetId="4">シート1!$A$1:$S$63</definedName>
    <definedName name="_xlnm.Print_Area" localSheetId="1">シート１記載例!$A$1:$T$61</definedName>
    <definedName name="_xlnm.Print_Area" localSheetId="5">'シート2-①'!$A$1:$AC$32</definedName>
    <definedName name="_xlnm.Print_Area" localSheetId="6">'シート2-②'!$A$1:$AD$32</definedName>
    <definedName name="_xlnm.Print_Area" localSheetId="7">'シート2-③'!$A$1:$AD$32</definedName>
    <definedName name="_xlnm.Print_Area" localSheetId="8">'シート2-④'!$A$1:$AD$32</definedName>
    <definedName name="_xlnm.Print_Area" localSheetId="9">'シート2-⑤'!$A$1:$AD$32</definedName>
    <definedName name="_xlnm.Print_Area" localSheetId="10">'シート2-⑥-1'!$A$1:$AD$32</definedName>
    <definedName name="_xlnm.Print_Area" localSheetId="11">'シート2-⑥-2'!$A$1:$AD$32</definedName>
    <definedName name="_xlnm.Print_Area" localSheetId="12">'シート2-⑥-3'!$A$1:$AD$32</definedName>
    <definedName name="_xlnm.Print_Area" localSheetId="13">'シート2-⑥-4'!$A$1:$AD$32</definedName>
    <definedName name="_xlnm.Print_Area" localSheetId="14">'シート2-⑥-5'!$A$1:$AD$32</definedName>
    <definedName name="_xlnm.Print_Area" localSheetId="15">'シート2-⑥-6'!$A$1:$AD$31</definedName>
    <definedName name="_xlnm.Print_Area" localSheetId="16">'シート2-⑥-7'!$A$1:$AD$32</definedName>
    <definedName name="_xlnm.Print_Area" localSheetId="17">'シート2-⑦'!$A$1:$AD$32</definedName>
    <definedName name="_xlnm.Print_Area" localSheetId="18">'シート2-⑧'!$A$1:$AD$32</definedName>
    <definedName name="_xlnm.Print_Area" localSheetId="19">'シート3-①'!$A$1:$AD$21</definedName>
    <definedName name="_xlnm.Print_Area" localSheetId="20">'シート3-②'!$A$1:$AD$21</definedName>
    <definedName name="_xlnm.Print_Area" localSheetId="21">'シート3-③'!$A$1:$AD$21</definedName>
    <definedName name="_xlnm.Print_Area" localSheetId="22">'シート3-④'!$A$1:$AD$21</definedName>
    <definedName name="_xlnm.Print_Area" localSheetId="23">'シート3-⑤'!$A$1:$AD$21</definedName>
    <definedName name="_xlnm.Print_Area" localSheetId="24">'シート3-⑥-1'!$A$1:$AD$21</definedName>
    <definedName name="_xlnm.Print_Area" localSheetId="25">'シート3-⑥-2'!$A$1:$AD$21</definedName>
    <definedName name="_xlnm.Print_Area" localSheetId="26">'シート3-⑥-3'!$A$1:$AD$21</definedName>
    <definedName name="_xlnm.Print_Area" localSheetId="27">'シート3-⑥-4'!$A$1:$AD$21</definedName>
    <definedName name="_xlnm.Print_Area" localSheetId="28">'シート3-⑥-5'!$A$1:$AD$21</definedName>
    <definedName name="_xlnm.Print_Area" localSheetId="29">'シート3-⑥-6'!$A$1:$AD$21</definedName>
    <definedName name="_xlnm.Print_Area" localSheetId="30">'シート3-⑥-7'!$A$1:$AD$21</definedName>
    <definedName name="_xlnm.Print_Area" localSheetId="31">'シート3-⑦'!$A$1:$AD$21</definedName>
    <definedName name="_xlnm.Print_Area" localSheetId="32">'シート3-⑧'!$A$1:$AD$21</definedName>
    <definedName name="_xlnm.Print_Area" localSheetId="0">研修記録シートについて!$A$1:$U$78</definedName>
  </definedNames>
  <calcPr calcId="181029"/>
</workbook>
</file>

<file path=xl/calcChain.xml><?xml version="1.0" encoding="utf-8"?>
<calcChain xmlns="http://schemas.openxmlformats.org/spreadsheetml/2006/main">
  <c r="Y13" i="56" l="1"/>
  <c r="Y10" i="2"/>
  <c r="M10" i="4" s="1"/>
  <c r="Y13" i="2"/>
  <c r="Y10" i="7"/>
  <c r="M11" i="4" s="1"/>
  <c r="Y13" i="7"/>
  <c r="Y10" i="10"/>
  <c r="M12" i="4" s="1"/>
  <c r="Y13" i="10"/>
  <c r="Y10" i="11"/>
  <c r="M13" i="4" s="1"/>
  <c r="Y13" i="11"/>
  <c r="Y10" i="12"/>
  <c r="M14" i="4" s="1"/>
  <c r="Y13" i="12"/>
  <c r="Y10" i="13"/>
  <c r="M15" i="4" s="1"/>
  <c r="Y13" i="13"/>
  <c r="Y10" i="42"/>
  <c r="M16" i="4" s="1"/>
  <c r="Y13" i="42"/>
  <c r="N16" i="4" s="1"/>
  <c r="Y10" i="43"/>
  <c r="M17" i="4" s="1"/>
  <c r="Y13" i="43"/>
  <c r="Y10" i="44"/>
  <c r="Y13" i="44"/>
  <c r="Y10" i="45"/>
  <c r="Y13" i="45"/>
  <c r="Y10" i="46"/>
  <c r="Y13" i="46"/>
  <c r="N20" i="4" s="1"/>
  <c r="Y10" i="47"/>
  <c r="M21" i="4" s="1"/>
  <c r="Y13" i="47"/>
  <c r="Y10" i="14"/>
  <c r="Y13" i="14"/>
  <c r="Y10" i="15"/>
  <c r="Y13" i="15"/>
  <c r="D7" i="3"/>
  <c r="E10" i="3"/>
  <c r="E31" i="4" s="1"/>
  <c r="M10" i="3"/>
  <c r="F31" i="4" s="1"/>
  <c r="R10" i="3"/>
  <c r="Y10" i="3"/>
  <c r="E11" i="3"/>
  <c r="M11" i="3"/>
  <c r="R11" i="3"/>
  <c r="E13" i="3"/>
  <c r="Y13" i="3"/>
  <c r="E14" i="3"/>
  <c r="L31" i="4" s="1"/>
  <c r="D7" i="9"/>
  <c r="E10" i="9"/>
  <c r="E32" i="4" s="1"/>
  <c r="M10" i="9"/>
  <c r="R10" i="9"/>
  <c r="G32" i="4" s="1"/>
  <c r="Y10" i="9"/>
  <c r="E11" i="9"/>
  <c r="M11" i="9"/>
  <c r="R11" i="9"/>
  <c r="J32" i="4" s="1"/>
  <c r="E13" i="9"/>
  <c r="Y13" i="9"/>
  <c r="E14" i="9"/>
  <c r="D7" i="26"/>
  <c r="E10" i="26"/>
  <c r="M10" i="26"/>
  <c r="F33" i="4" s="1"/>
  <c r="R10" i="26"/>
  <c r="G33" i="4" s="1"/>
  <c r="Y10" i="26"/>
  <c r="M33" i="4" s="1"/>
  <c r="E11" i="26"/>
  <c r="M11" i="26"/>
  <c r="R11" i="26"/>
  <c r="E13" i="26"/>
  <c r="Y13" i="26"/>
  <c r="E14" i="26"/>
  <c r="L33" i="4" s="1"/>
  <c r="D7" i="27"/>
  <c r="E10" i="27"/>
  <c r="E34" i="4" s="1"/>
  <c r="M10" i="27"/>
  <c r="R10" i="27"/>
  <c r="G34" i="4" s="1"/>
  <c r="Y10" i="27"/>
  <c r="E11" i="27"/>
  <c r="M11" i="27"/>
  <c r="R11" i="27"/>
  <c r="E13" i="27"/>
  <c r="K34" i="4" s="1"/>
  <c r="Y13" i="27"/>
  <c r="N34" i="4" s="1"/>
  <c r="E14" i="27"/>
  <c r="D7" i="28"/>
  <c r="E10" i="28"/>
  <c r="M10" i="28"/>
  <c r="F35" i="4" s="1"/>
  <c r="R10" i="28"/>
  <c r="Y10" i="28"/>
  <c r="E11" i="28"/>
  <c r="M11" i="28"/>
  <c r="R11" i="28"/>
  <c r="E13" i="28"/>
  <c r="Y13" i="28"/>
  <c r="E14" i="28"/>
  <c r="L35" i="4" s="1"/>
  <c r="D7" i="29"/>
  <c r="E10" i="29"/>
  <c r="E36" i="4" s="1"/>
  <c r="M10" i="29"/>
  <c r="F36" i="4" s="1"/>
  <c r="R10" i="29"/>
  <c r="G36" i="4" s="1"/>
  <c r="Y10" i="29"/>
  <c r="E11" i="29"/>
  <c r="M11" i="29"/>
  <c r="R11" i="29"/>
  <c r="E13" i="29"/>
  <c r="Y13" i="29"/>
  <c r="E14" i="29"/>
  <c r="D7" i="48"/>
  <c r="E10" i="48"/>
  <c r="M10" i="48"/>
  <c r="R10" i="48"/>
  <c r="Y10" i="48"/>
  <c r="E11" i="48"/>
  <c r="M11" i="48"/>
  <c r="R11" i="48"/>
  <c r="E13" i="48"/>
  <c r="Y13" i="48"/>
  <c r="E14" i="48"/>
  <c r="D7" i="49"/>
  <c r="E10" i="49"/>
  <c r="M10" i="49"/>
  <c r="R10" i="49"/>
  <c r="Y10" i="49"/>
  <c r="E11" i="49"/>
  <c r="M11" i="49"/>
  <c r="R11" i="49"/>
  <c r="E13" i="49"/>
  <c r="Y13" i="49"/>
  <c r="E14" i="49"/>
  <c r="D7" i="50"/>
  <c r="E10" i="50"/>
  <c r="M10" i="50"/>
  <c r="R10" i="50"/>
  <c r="Y10" i="50"/>
  <c r="E11" i="50"/>
  <c r="M11" i="50"/>
  <c r="R11" i="50"/>
  <c r="E13" i="50"/>
  <c r="Y13" i="50"/>
  <c r="E14" i="50"/>
  <c r="D7" i="51"/>
  <c r="E10" i="51"/>
  <c r="M10" i="51"/>
  <c r="R10" i="51"/>
  <c r="Y10" i="51"/>
  <c r="E11" i="51"/>
  <c r="M11" i="51"/>
  <c r="R11" i="51"/>
  <c r="E13" i="51"/>
  <c r="Y13" i="51"/>
  <c r="E14" i="51"/>
  <c r="D7" i="52"/>
  <c r="E10" i="52"/>
  <c r="M10" i="52"/>
  <c r="R10" i="52"/>
  <c r="Y10" i="52"/>
  <c r="E11" i="52"/>
  <c r="M11" i="52"/>
  <c r="R11" i="52"/>
  <c r="E13" i="52"/>
  <c r="Y13" i="52"/>
  <c r="E14" i="52"/>
  <c r="D7" i="53"/>
  <c r="E10" i="53"/>
  <c r="M10" i="53"/>
  <c r="R10" i="53"/>
  <c r="Y10" i="53"/>
  <c r="E11" i="53"/>
  <c r="M11" i="53"/>
  <c r="R11" i="53"/>
  <c r="E13" i="53"/>
  <c r="Y13" i="53"/>
  <c r="E14" i="53"/>
  <c r="D7" i="30"/>
  <c r="E10" i="30"/>
  <c r="M10" i="30"/>
  <c r="F37" i="4" s="1"/>
  <c r="R10" i="30"/>
  <c r="Y10" i="30"/>
  <c r="E11" i="30"/>
  <c r="H37" i="4" s="1"/>
  <c r="M11" i="30"/>
  <c r="I37" i="4" s="1"/>
  <c r="R11" i="30"/>
  <c r="E13" i="30"/>
  <c r="Y13" i="30"/>
  <c r="E14" i="30"/>
  <c r="L37" i="4" s="1"/>
  <c r="D7" i="31"/>
  <c r="E10" i="31"/>
  <c r="E38" i="4" s="1"/>
  <c r="M10" i="31"/>
  <c r="F38" i="4" s="1"/>
  <c r="R10" i="31"/>
  <c r="G38" i="4" s="1"/>
  <c r="Y10" i="31"/>
  <c r="E11" i="31"/>
  <c r="M11" i="31"/>
  <c r="R11" i="31"/>
  <c r="E13" i="31"/>
  <c r="Y13" i="31"/>
  <c r="E14" i="31"/>
  <c r="L38" i="4" s="1"/>
  <c r="B4" i="4"/>
  <c r="E4" i="4"/>
  <c r="F4" i="4"/>
  <c r="G4" i="4"/>
  <c r="H4" i="4"/>
  <c r="I4" i="4"/>
  <c r="J4" i="4"/>
  <c r="K4" i="4"/>
  <c r="L4" i="4"/>
  <c r="M4" i="4"/>
  <c r="N4" i="4"/>
  <c r="O4" i="4"/>
  <c r="P4" i="4"/>
  <c r="Q4" i="4"/>
  <c r="R4" i="4"/>
  <c r="S4" i="4"/>
  <c r="T4" i="4"/>
  <c r="U4" i="4"/>
  <c r="V4" i="4"/>
  <c r="W4" i="4"/>
  <c r="B10" i="4"/>
  <c r="E10" i="4"/>
  <c r="F10" i="4"/>
  <c r="G10" i="4"/>
  <c r="H10" i="4"/>
  <c r="I10" i="4"/>
  <c r="J10" i="4"/>
  <c r="K10" i="4"/>
  <c r="L10" i="4"/>
  <c r="N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11" i="4"/>
  <c r="E11" i="4"/>
  <c r="F11" i="4"/>
  <c r="G11" i="4"/>
  <c r="H11" i="4"/>
  <c r="I11" i="4"/>
  <c r="J11" i="4"/>
  <c r="K11" i="4"/>
  <c r="L11" i="4"/>
  <c r="N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BO11" i="4"/>
  <c r="BP11" i="4"/>
  <c r="BQ11" i="4"/>
  <c r="BR11" i="4"/>
  <c r="B12" i="4"/>
  <c r="E12" i="4"/>
  <c r="F12" i="4"/>
  <c r="G12" i="4"/>
  <c r="H12" i="4"/>
  <c r="I12" i="4"/>
  <c r="J12" i="4"/>
  <c r="K12" i="4"/>
  <c r="L12" i="4"/>
  <c r="N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BO12" i="4"/>
  <c r="BP12" i="4"/>
  <c r="BQ12" i="4"/>
  <c r="BR12" i="4"/>
  <c r="B13" i="4"/>
  <c r="E13" i="4"/>
  <c r="F13" i="4"/>
  <c r="G13" i="4"/>
  <c r="H13" i="4"/>
  <c r="I13" i="4"/>
  <c r="J13" i="4"/>
  <c r="K13" i="4"/>
  <c r="L13" i="4"/>
  <c r="N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O13" i="4"/>
  <c r="BP13" i="4"/>
  <c r="BQ13" i="4"/>
  <c r="BR13" i="4"/>
  <c r="B14" i="4"/>
  <c r="E14" i="4"/>
  <c r="F14" i="4"/>
  <c r="G14" i="4"/>
  <c r="H14" i="4"/>
  <c r="I14" i="4"/>
  <c r="J14" i="4"/>
  <c r="K14" i="4"/>
  <c r="L14" i="4"/>
  <c r="N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15" i="4"/>
  <c r="E15" i="4"/>
  <c r="F15" i="4"/>
  <c r="G15" i="4"/>
  <c r="H15" i="4"/>
  <c r="I15" i="4"/>
  <c r="J15" i="4"/>
  <c r="K15" i="4"/>
  <c r="L15" i="4"/>
  <c r="N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16" i="4"/>
  <c r="E16" i="4"/>
  <c r="F16" i="4"/>
  <c r="G16" i="4"/>
  <c r="H16" i="4"/>
  <c r="I16" i="4"/>
  <c r="J16" i="4"/>
  <c r="K16" i="4"/>
  <c r="L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17" i="4"/>
  <c r="E17" i="4"/>
  <c r="F17" i="4"/>
  <c r="G17" i="4"/>
  <c r="H17" i="4"/>
  <c r="I17" i="4"/>
  <c r="J17" i="4"/>
  <c r="K17" i="4"/>
  <c r="L17" i="4"/>
  <c r="N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BG17" i="4"/>
  <c r="BH17" i="4"/>
  <c r="BI17" i="4"/>
  <c r="BJ17" i="4"/>
  <c r="BK17" i="4"/>
  <c r="BL17" i="4"/>
  <c r="BM17" i="4"/>
  <c r="BN17" i="4"/>
  <c r="BO17" i="4"/>
  <c r="BP17" i="4"/>
  <c r="BQ17" i="4"/>
  <c r="BR17" i="4"/>
  <c r="B18" i="4"/>
  <c r="E18" i="4"/>
  <c r="F18" i="4"/>
  <c r="G18" i="4"/>
  <c r="H18" i="4"/>
  <c r="I18" i="4"/>
  <c r="J18" i="4"/>
  <c r="K18" i="4"/>
  <c r="L18" i="4"/>
  <c r="M18" i="4"/>
  <c r="N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BP18" i="4"/>
  <c r="BQ18" i="4"/>
  <c r="BR18" i="4"/>
  <c r="B19" i="4"/>
  <c r="E19" i="4"/>
  <c r="F19" i="4"/>
  <c r="G19" i="4"/>
  <c r="H19" i="4"/>
  <c r="I19" i="4"/>
  <c r="J19" i="4"/>
  <c r="K19" i="4"/>
  <c r="L19" i="4"/>
  <c r="M19" i="4"/>
  <c r="N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BP19" i="4"/>
  <c r="BQ19" i="4"/>
  <c r="BR19" i="4"/>
  <c r="B20" i="4"/>
  <c r="E20" i="4"/>
  <c r="F20" i="4"/>
  <c r="G20" i="4"/>
  <c r="H20" i="4"/>
  <c r="I20" i="4"/>
  <c r="J20" i="4"/>
  <c r="K20" i="4"/>
  <c r="L20" i="4"/>
  <c r="M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21" i="4"/>
  <c r="E21" i="4"/>
  <c r="F21" i="4"/>
  <c r="G21" i="4"/>
  <c r="H21" i="4"/>
  <c r="I21" i="4"/>
  <c r="J21" i="4"/>
  <c r="K21" i="4"/>
  <c r="L21" i="4"/>
  <c r="N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BD21" i="4"/>
  <c r="BE21" i="4"/>
  <c r="BF21" i="4"/>
  <c r="BG21" i="4"/>
  <c r="BH21" i="4"/>
  <c r="BI21" i="4"/>
  <c r="BJ21" i="4"/>
  <c r="BK21" i="4"/>
  <c r="BL21" i="4"/>
  <c r="BM21" i="4"/>
  <c r="BN21" i="4"/>
  <c r="BO21" i="4"/>
  <c r="BP21" i="4"/>
  <c r="BQ21" i="4"/>
  <c r="BR21" i="4"/>
  <c r="B22" i="4"/>
  <c r="E22" i="4"/>
  <c r="F22" i="4"/>
  <c r="G22" i="4"/>
  <c r="H22" i="4"/>
  <c r="I22" i="4"/>
  <c r="J22" i="4"/>
  <c r="K22" i="4"/>
  <c r="L22" i="4"/>
  <c r="M22" i="4"/>
  <c r="N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BJ22" i="4"/>
  <c r="BK22" i="4"/>
  <c r="BL22" i="4"/>
  <c r="BM22" i="4"/>
  <c r="BN22" i="4"/>
  <c r="BO22" i="4"/>
  <c r="BP22" i="4"/>
  <c r="BQ22" i="4"/>
  <c r="BR22" i="4"/>
  <c r="B23" i="4"/>
  <c r="E23" i="4"/>
  <c r="F23" i="4"/>
  <c r="G23" i="4"/>
  <c r="H23" i="4"/>
  <c r="I23" i="4"/>
  <c r="J23" i="4"/>
  <c r="K23" i="4"/>
  <c r="L23" i="4"/>
  <c r="M23" i="4"/>
  <c r="N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31" i="4"/>
  <c r="G31" i="4"/>
  <c r="H31" i="4"/>
  <c r="I31" i="4"/>
  <c r="J31" i="4"/>
  <c r="K31" i="4"/>
  <c r="M31" i="4"/>
  <c r="N31" i="4"/>
  <c r="O31" i="4"/>
  <c r="P31" i="4"/>
  <c r="Q31" i="4"/>
  <c r="R31" i="4"/>
  <c r="B32" i="4"/>
  <c r="F32" i="4"/>
  <c r="H32" i="4"/>
  <c r="I32" i="4"/>
  <c r="K32" i="4"/>
  <c r="L32" i="4"/>
  <c r="M32" i="4"/>
  <c r="N32" i="4"/>
  <c r="O32" i="4"/>
  <c r="P32" i="4"/>
  <c r="Q32" i="4"/>
  <c r="R32" i="4"/>
  <c r="B33" i="4"/>
  <c r="E33" i="4"/>
  <c r="H33" i="4"/>
  <c r="I33" i="4"/>
  <c r="J33" i="4"/>
  <c r="K33" i="4"/>
  <c r="N33" i="4"/>
  <c r="O33" i="4"/>
  <c r="P33" i="4"/>
  <c r="Q33" i="4"/>
  <c r="R33" i="4"/>
  <c r="B34" i="4"/>
  <c r="F34" i="4"/>
  <c r="H34" i="4"/>
  <c r="I34" i="4"/>
  <c r="J34" i="4"/>
  <c r="L34" i="4"/>
  <c r="M34" i="4"/>
  <c r="O34" i="4"/>
  <c r="P34" i="4"/>
  <c r="Q34" i="4"/>
  <c r="R34" i="4"/>
  <c r="B35" i="4"/>
  <c r="E35" i="4"/>
  <c r="G35" i="4"/>
  <c r="H35" i="4"/>
  <c r="I35" i="4"/>
  <c r="J35" i="4"/>
  <c r="K35" i="4"/>
  <c r="M35" i="4"/>
  <c r="N35" i="4"/>
  <c r="O35" i="4"/>
  <c r="P35" i="4"/>
  <c r="Q35" i="4"/>
  <c r="R35" i="4"/>
  <c r="B36" i="4"/>
  <c r="H36" i="4"/>
  <c r="I36" i="4"/>
  <c r="J36" i="4"/>
  <c r="K36" i="4"/>
  <c r="L36" i="4"/>
  <c r="M36" i="4"/>
  <c r="N36" i="4"/>
  <c r="O36" i="4"/>
  <c r="P36" i="4"/>
  <c r="Q36" i="4"/>
  <c r="R36" i="4"/>
  <c r="B37" i="4"/>
  <c r="E37" i="4"/>
  <c r="G37" i="4"/>
  <c r="J37" i="4"/>
  <c r="K37" i="4"/>
  <c r="M37" i="4"/>
  <c r="N37" i="4"/>
  <c r="O37" i="4"/>
  <c r="P37" i="4"/>
  <c r="Q37" i="4"/>
  <c r="R37" i="4"/>
  <c r="B38" i="4"/>
  <c r="H38" i="4"/>
  <c r="I38" i="4"/>
  <c r="J38" i="4"/>
  <c r="K38" i="4"/>
  <c r="M38" i="4"/>
  <c r="N38" i="4"/>
  <c r="O38" i="4"/>
  <c r="P38" i="4"/>
  <c r="Q38" i="4"/>
  <c r="R38" i="4"/>
  <c r="B39" i="4"/>
  <c r="E39" i="4"/>
  <c r="F39" i="4"/>
  <c r="G39" i="4"/>
  <c r="H39" i="4"/>
  <c r="I39" i="4"/>
  <c r="J39" i="4"/>
  <c r="K39" i="4"/>
  <c r="L39" i="4"/>
  <c r="M39" i="4"/>
  <c r="N39" i="4"/>
  <c r="O39" i="4"/>
  <c r="P39" i="4"/>
  <c r="Q39" i="4"/>
  <c r="R39" i="4"/>
  <c r="B40" i="4"/>
  <c r="E40" i="4"/>
  <c r="F40" i="4"/>
  <c r="G40" i="4"/>
  <c r="H40" i="4"/>
  <c r="I40" i="4"/>
  <c r="J40" i="4"/>
  <c r="K40" i="4"/>
  <c r="L40" i="4"/>
  <c r="M40" i="4"/>
  <c r="N40" i="4"/>
  <c r="O40" i="4"/>
  <c r="P40" i="4"/>
  <c r="Q40" i="4"/>
  <c r="R40" i="4"/>
  <c r="B41" i="4"/>
  <c r="E41" i="4"/>
  <c r="F41" i="4"/>
  <c r="G41" i="4"/>
  <c r="H41" i="4"/>
  <c r="I41" i="4"/>
  <c r="J41" i="4"/>
  <c r="K41" i="4"/>
  <c r="L41" i="4"/>
  <c r="M41" i="4"/>
  <c r="N41" i="4"/>
  <c r="O41" i="4"/>
  <c r="P41" i="4"/>
  <c r="Q41" i="4"/>
  <c r="R41" i="4"/>
  <c r="B42" i="4"/>
  <c r="E42" i="4"/>
  <c r="F42" i="4"/>
  <c r="G42" i="4"/>
  <c r="H42" i="4"/>
  <c r="I42" i="4"/>
  <c r="J42" i="4"/>
  <c r="K42" i="4"/>
  <c r="L42" i="4"/>
  <c r="M42" i="4"/>
  <c r="N42" i="4"/>
  <c r="O42" i="4"/>
  <c r="P42" i="4"/>
  <c r="Q42" i="4"/>
  <c r="R42" i="4"/>
  <c r="B43" i="4"/>
  <c r="E43" i="4"/>
  <c r="F43" i="4"/>
  <c r="G43" i="4"/>
  <c r="H43" i="4"/>
  <c r="I43" i="4"/>
  <c r="J43" i="4"/>
  <c r="K43" i="4"/>
  <c r="L43" i="4"/>
  <c r="M43" i="4"/>
  <c r="N43" i="4"/>
  <c r="O43" i="4"/>
  <c r="P43" i="4"/>
  <c r="Q43" i="4"/>
  <c r="R43" i="4"/>
  <c r="B44" i="4"/>
  <c r="E44" i="4"/>
  <c r="F44" i="4"/>
  <c r="G44" i="4"/>
  <c r="H44" i="4"/>
  <c r="I44" i="4"/>
  <c r="J44" i="4"/>
  <c r="K44" i="4"/>
  <c r="L44" i="4"/>
  <c r="M44" i="4"/>
  <c r="N44" i="4"/>
  <c r="O44" i="4"/>
  <c r="P44" i="4"/>
  <c r="Q44" i="4"/>
  <c r="R44" i="4"/>
  <c r="E50" i="4"/>
  <c r="E51" i="4"/>
  <c r="E52" i="4"/>
  <c r="E53" i="4"/>
  <c r="E54" i="4"/>
  <c r="E55" i="4"/>
  <c r="E56" i="4"/>
  <c r="E57" i="4"/>
  <c r="E58" i="4"/>
  <c r="E59" i="4"/>
  <c r="E60" i="4"/>
  <c r="E61" i="4"/>
  <c r="E62" i="4"/>
  <c r="E63" i="4"/>
  <c r="E64" i="4"/>
  <c r="E6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8" authorId="0" shapeId="0" xr:uid="{00000000-0006-0000-0100-000001000000}">
      <text>
        <r>
          <rPr>
            <b/>
            <sz val="10"/>
            <rFont val="HG丸ｺﾞｼｯｸM-PRO"/>
            <family val="3"/>
            <charset val="128"/>
          </rPr>
          <t>介護支援専門員の登録番号を記入してください</t>
        </r>
        <r>
          <rPr>
            <sz val="9"/>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C00-000001000000}">
      <text>
        <r>
          <rPr>
            <sz val="10"/>
            <rFont val="HGPｺﾞｼｯｸM"/>
            <family val="3"/>
            <charset val="128"/>
          </rPr>
          <t>姓と名の間は全角スペースを入れて下さい。</t>
        </r>
      </text>
    </comment>
    <comment ref="V16" authorId="0" shapeId="0" xr:uid="{00000000-0006-0000-0C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D00-000001000000}">
      <text>
        <r>
          <rPr>
            <sz val="10"/>
            <rFont val="HGPｺﾞｼｯｸM"/>
            <family val="3"/>
            <charset val="128"/>
          </rPr>
          <t>姓と名の間は全角スペースを入れて下さい。</t>
        </r>
      </text>
    </comment>
    <comment ref="V16" authorId="0" shapeId="0" xr:uid="{00000000-0006-0000-0D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E00-000001000000}">
      <text>
        <r>
          <rPr>
            <sz val="10"/>
            <rFont val="HGPｺﾞｼｯｸM"/>
            <family val="3"/>
            <charset val="128"/>
          </rPr>
          <t>姓と名の間は全角スペースを入れて下さい。</t>
        </r>
      </text>
    </comment>
    <comment ref="V16" authorId="0" shapeId="0" xr:uid="{00000000-0006-0000-0E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F00-000001000000}">
      <text>
        <r>
          <rPr>
            <sz val="10"/>
            <rFont val="HGPｺﾞｼｯｸM"/>
            <family val="3"/>
            <charset val="128"/>
          </rPr>
          <t>姓と名の間は全角スペースを入れて下さい。</t>
        </r>
      </text>
    </comment>
    <comment ref="V16" authorId="0" shapeId="0" xr:uid="{00000000-0006-0000-0F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000-000001000000}">
      <text>
        <r>
          <rPr>
            <sz val="10"/>
            <rFont val="HGPｺﾞｼｯｸM"/>
            <family val="3"/>
            <charset val="128"/>
          </rPr>
          <t>姓と名の間は全角スペースを入れて下さい。</t>
        </r>
      </text>
    </comment>
    <comment ref="V16" authorId="0" shapeId="0" xr:uid="{00000000-0006-0000-10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100-000001000000}">
      <text>
        <r>
          <rPr>
            <sz val="10"/>
            <rFont val="HGPｺﾞｼｯｸM"/>
            <family val="3"/>
            <charset val="128"/>
          </rPr>
          <t>姓と名の間は全角スペースを入れて下さい。</t>
        </r>
      </text>
    </comment>
    <comment ref="V16" authorId="0" shapeId="0" xr:uid="{00000000-0006-0000-11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200-000001000000}">
      <text>
        <r>
          <rPr>
            <sz val="10"/>
            <rFont val="HGPｺﾞｼｯｸM"/>
            <family val="3"/>
            <charset val="128"/>
          </rPr>
          <t>姓と名の間は全角スペースを入れて下さい。</t>
        </r>
      </text>
    </comment>
    <comment ref="V16" authorId="0" shapeId="0" xr:uid="{00000000-0006-0000-12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00000000-0006-0000-0200-000001000000}">
      <text>
        <r>
          <rPr>
            <sz val="10"/>
            <rFont val="HG丸ｺﾞｼｯｸM-PRO"/>
            <family val="3"/>
            <charset val="128"/>
          </rPr>
          <t>・半角数字・/で区切ってください。
・受講日、会場は別添プログラムを参考にご入力ください。</t>
        </r>
      </text>
    </comment>
    <comment ref="Y13" authorId="0" shapeId="0" xr:uid="{00000000-0006-0000-0200-000002000000}">
      <text>
        <r>
          <rPr>
            <b/>
            <sz val="10"/>
            <rFont val="HG丸ｺﾞｼｯｸM-PRO"/>
            <family val="3"/>
            <charset val="128"/>
          </rPr>
          <t>介護支援専門員の登録番号を入力してください</t>
        </r>
      </text>
    </comment>
    <comment ref="S18" authorId="0" shapeId="0" xr:uid="{00000000-0006-0000-0200-000003000000}">
      <text>
        <r>
          <rPr>
            <sz val="10"/>
            <rFont val="HG丸ｺﾞｼｯｸM-PRO"/>
            <family val="3"/>
            <charset val="128"/>
          </rPr>
          <t>受講前に期日は研修日より前の期日を、
受講直後は研修日以降の期日を入力してください.
半角数字・/で区切ってください。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500-000001000000}">
      <text>
        <r>
          <rPr>
            <sz val="10"/>
            <rFont val="HGPｺﾞｼｯｸM"/>
            <family val="3"/>
            <charset val="128"/>
          </rPr>
          <t>姓と名の間は全角スペースを入れて下さい。</t>
        </r>
      </text>
    </comment>
    <comment ref="V16" authorId="0" shapeId="0" xr:uid="{00000000-0006-0000-05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600-000001000000}">
      <text>
        <r>
          <rPr>
            <sz val="10"/>
            <rFont val="HGPｺﾞｼｯｸM"/>
            <family val="3"/>
            <charset val="128"/>
          </rPr>
          <t>姓と名の間は全角スペースを入れて下さい。</t>
        </r>
      </text>
    </comment>
    <comment ref="V16" authorId="0" shapeId="0" xr:uid="{00000000-0006-0000-06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700-000001000000}">
      <text>
        <r>
          <rPr>
            <sz val="10"/>
            <rFont val="HGPｺﾞｼｯｸM"/>
            <family val="3"/>
            <charset val="128"/>
          </rPr>
          <t>姓と名の間は全角スペースを入れて下さい。</t>
        </r>
      </text>
    </comment>
    <comment ref="V16" authorId="0" shapeId="0" xr:uid="{00000000-0006-0000-07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800-000001000000}">
      <text>
        <r>
          <rPr>
            <sz val="10"/>
            <rFont val="HGPｺﾞｼｯｸM"/>
            <family val="3"/>
            <charset val="128"/>
          </rPr>
          <t>姓と名の間は全角スペースを入れて下さい。</t>
        </r>
      </text>
    </comment>
    <comment ref="V16" authorId="0" shapeId="0" xr:uid="{00000000-0006-0000-08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900-000001000000}">
      <text>
        <r>
          <rPr>
            <sz val="10"/>
            <rFont val="HGPｺﾞｼｯｸM"/>
            <family val="3"/>
            <charset val="128"/>
          </rPr>
          <t>姓と名の間は全角スペースを入れて下さい。</t>
        </r>
      </text>
    </comment>
    <comment ref="V16" authorId="0" shapeId="0" xr:uid="{00000000-0006-0000-09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A00-000001000000}">
      <text>
        <r>
          <rPr>
            <sz val="10"/>
            <rFont val="HGPｺﾞｼｯｸM"/>
            <family val="3"/>
            <charset val="128"/>
          </rPr>
          <t>姓と名の間は全角スペースを入れて下さい。</t>
        </r>
      </text>
    </comment>
    <comment ref="V16" authorId="0" shapeId="0" xr:uid="{00000000-0006-0000-0A00-000002000000}">
      <text>
        <r>
          <rPr>
            <sz val="9"/>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B00-000001000000}">
      <text>
        <r>
          <rPr>
            <sz val="10"/>
            <rFont val="HGPｺﾞｼｯｸM"/>
            <family val="3"/>
            <charset val="128"/>
          </rPr>
          <t>姓と名の間は全角スペースを入れて下さい。</t>
        </r>
      </text>
    </comment>
    <comment ref="V16" authorId="0" shapeId="0" xr:uid="{00000000-0006-0000-0B00-000002000000}">
      <text>
        <r>
          <rPr>
            <sz val="9"/>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<sst xmlns="http://schemas.openxmlformats.org/spreadsheetml/2006/main" count="1902" uniqueCount="416">
  <si>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</si>
  <si>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</si>
  <si>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</si>
  <si>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</si>
  <si>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</si>
  <si>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</si>
  <si>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</si>
  <si>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</si>
  <si>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</si>
  <si>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</si>
  <si>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</si>
  <si>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</si>
  <si>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</si>
  <si>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</si>
  <si>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</si>
  <si>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</si>
  <si>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</si>
  <si>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</si>
  <si>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</si>
  <si>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</si>
  <si>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</si>
  <si>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</si>
  <si>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</si>
  <si>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</si>
  <si>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</si>
  <si>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</si>
  <si>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</si>
  <si>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</si>
  <si>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</si>
  <si>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</si>
  <si>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</si>
  <si>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</si>
  <si>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</si>
  <si>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</si>
  <si>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</si>
  <si>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</si>
  <si>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</si>
  <si>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</si>
  <si>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</si>
  <si>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</si>
  <si>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</si>
  <si>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</si>
  <si>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</si>
  <si>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</si>
  <si>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</si>
  <si>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</si>
  <si>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</si>
  <si>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</si>
  <si>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</si>
  <si>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</si>
  <si>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</si>
  <si>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</si>
  <si>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</si>
  <si>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</si>
  <si>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</si>
  <si>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</si>
  <si>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</si>
  <si>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</si>
  <si>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</si>
  <si>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</si>
  <si>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</si>
  <si>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</si>
  <si>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</si>
  <si>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</si>
  <si>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</si>
  <si>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</si>
  <si>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</si>
  <si>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</si>
  <si>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</si>
  <si>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</si>
  <si>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</si>
  <si>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</si>
  <si>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</si>
  <si>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</si>
  <si>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</si>
  <si>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</si>
  <si>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</si>
  <si>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</si>
  <si>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</si>
  <si>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</si>
  <si>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</si>
  <si>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</si>
  <si>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</si>
  <si>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</si>
  <si>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</si>
  <si>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理解度⑪</t>
    <rPh sb="0" eb="3">
      <t>リカイド</t>
    </rPh>
    <phoneticPr fontId="1"/>
  </si>
  <si>
    <t>理解度⑫</t>
    <rPh sb="0" eb="3">
      <t>リカイド</t>
    </rPh>
    <phoneticPr fontId="1"/>
  </si>
  <si>
    <t>理解度⑬</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</si>
  <si>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</si>
  <si>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</si>
  <si>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</si>
  <si>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</si>
  <si>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</si>
  <si>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</si>
  <si>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</si>
  <si>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</si>
  <si>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</si>
  <si>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</si>
  <si>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</si>
  <si>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</si>
  <si>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</si>
  <si>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備考⑪</t>
    <rPh sb="0" eb="2">
      <t>ビコウ</t>
    </rPh>
    <phoneticPr fontId="1"/>
  </si>
  <si>
    <t>備考⑫</t>
    <rPh sb="0" eb="2">
      <t>ビコウ</t>
    </rPh>
    <phoneticPr fontId="1"/>
  </si>
  <si>
    <t>備考⑬</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</si>
  <si>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</si>
  <si>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</si>
  <si>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</si>
  <si>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</si>
  <si>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</si>
  <si>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</si>
  <si>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</si>
  <si>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</si>
  <si>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</si>
  <si>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②</t>
    <phoneticPr fontId="1"/>
  </si>
  <si>
    <t>③</t>
    <phoneticPr fontId="1"/>
  </si>
  <si>
    <t>1．研修記録シート1（目標）</t>
    <rPh sb="2" eb="4">
      <t>ケンシュウ</t>
    </rPh>
    <rPh sb="4" eb="6">
      <t>キロク</t>
    </rPh>
    <rPh sb="11" eb="13">
      <t>モクヒョウ</t>
    </rPh>
    <phoneticPr fontId="1"/>
  </si>
  <si>
    <t>シート3</t>
  </si>
  <si>
    <t>⑧</t>
    <phoneticPr fontId="1"/>
  </si>
  <si>
    <t>⑦</t>
    <phoneticPr fontId="1"/>
  </si>
  <si>
    <t>④</t>
    <phoneticPr fontId="1"/>
  </si>
  <si>
    <t>⑤</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</si>
  <si>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</si>
  <si>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</si>
  <si>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</si>
  <si>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</si>
  <si>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</si>
  <si>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</si>
  <si>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</si>
  <si>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</si>
  <si>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</si>
  <si>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</si>
  <si>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</si>
  <si>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</si>
  <si>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</si>
  <si>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</si>
  <si>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</si>
  <si>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</si>
  <si>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</si>
  <si>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</si>
  <si>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</si>
  <si>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</si>
  <si>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</si>
  <si>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</si>
  <si>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</si>
  <si>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</si>
  <si>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</si>
  <si>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</si>
  <si>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</si>
  <si>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</si>
  <si>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</si>
  <si>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</si>
  <si>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</si>
  <si>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</si>
  <si>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</si>
  <si>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</si>
  <si>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</si>
  <si>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</si>
  <si>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</si>
  <si>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</si>
  <si>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</si>
  <si>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</si>
  <si>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</si>
  <si>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</si>
  <si>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</si>
  <si>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</si>
  <si>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</si>
  <si>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</si>
  <si>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</si>
  <si>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</si>
  <si>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</si>
  <si>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</si>
  <si>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</si>
  <si>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</si>
  <si>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</si>
  <si>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</si>
  <si>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</si>
  <si>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</si>
  <si>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</si>
  <si>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t>
    <phoneticPr fontId="1"/>
  </si>
  <si>
    <t>④</t>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</si>
  <si>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</si>
  <si>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</si>
  <si>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</si>
  <si>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</si>
  <si>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</si>
  <si>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</si>
  <si>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</si>
  <si>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</si>
  <si>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</si>
  <si>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2．受講後（3カ月後程度）</t>
    <rPh sb="2" eb="4">
      <t>ジュコウ</t>
    </rPh>
    <rPh sb="4" eb="5">
      <t>ゴ</t>
    </rPh>
    <phoneticPr fontId="1"/>
  </si>
  <si>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</si>
  <si>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</si>
  <si>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</si>
  <si>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専門Ⅰ</t>
    <rPh sb="0" eb="2">
      <t>センモン</t>
    </rPh>
    <phoneticPr fontId="1"/>
  </si>
  <si>
    <t>科目名</t>
    <rPh sb="0" eb="3">
      <t>カモクメイメイ</t>
    </rPh>
    <phoneticPr fontId="1"/>
  </si>
  <si>
    <t>研修記録シート（専門Ⅰ）　入力フォーマット</t>
    <rPh sb="8" eb="10">
      <t>センモン</t>
    </rPh>
    <rPh sb="13" eb="15">
      <t>ニュウリョク</t>
    </rPh>
    <phoneticPr fontId="1"/>
  </si>
  <si>
    <t>専門Ⅰ</t>
    <rPh sb="0" eb="2">
      <t>センモン</t>
    </rPh>
    <phoneticPr fontId="1"/>
  </si>
  <si>
    <t>専門研修Ⅰ</t>
    <rPh sb="0" eb="2">
      <t>センモン</t>
    </rPh>
    <rPh sb="2" eb="4">
      <t>ケンシュウ</t>
    </rPh>
    <phoneticPr fontId="1"/>
  </si>
  <si>
    <t>専門研修Ⅰ</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</si>
  <si>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t>
    </rPh>
    <phoneticPr fontId="1"/>
  </si>
  <si>
    <t>⑥-1</t>
    <phoneticPr fontId="1"/>
  </si>
  <si>
    <t>⑥-2</t>
    <phoneticPr fontId="1"/>
  </si>
  <si>
    <t>⑥-3</t>
    <phoneticPr fontId="1"/>
  </si>
  <si>
    <t>⑥-4</t>
    <phoneticPr fontId="1"/>
  </si>
  <si>
    <t>⑥-5</t>
    <phoneticPr fontId="1"/>
  </si>
  <si>
    <t>⑥-6</t>
    <phoneticPr fontId="1"/>
  </si>
  <si>
    <t>ケアマネジメントにおける実践の振り返り及び課題の設定</t>
    <phoneticPr fontId="1"/>
  </si>
  <si>
    <t>介護保険制度及び地域包括ケアシステムの現状</t>
    <phoneticPr fontId="1"/>
  </si>
  <si>
    <t>対人個別援助技術及び地域援助技術</t>
    <phoneticPr fontId="1"/>
  </si>
  <si>
    <t>ケアマネジメントの実践における倫理</t>
    <phoneticPr fontId="1"/>
  </si>
  <si>
    <t>ケアマネジメントに必要な医療との連携及び多職種協働の実践</t>
    <phoneticPr fontId="1"/>
  </si>
  <si>
    <t>ケアマネジメントの演習
「リハビリテーション及び福祉用具の活用に関する事例」</t>
    <phoneticPr fontId="1"/>
  </si>
  <si>
    <t>ケアマネジメントの演習
「看取り等における看護サービスの活用に関する事例」</t>
    <phoneticPr fontId="1"/>
  </si>
  <si>
    <t>ケアマネジメントの演習
「認知症に関する事例」</t>
    <phoneticPr fontId="1"/>
  </si>
  <si>
    <t>ケアマネジメントの演習
「入退院時等における医療との連携に関する事例」</t>
    <phoneticPr fontId="1"/>
  </si>
  <si>
    <t>ケアマネジメントの演習
「家族への支援の視点が必要な事例」</t>
    <phoneticPr fontId="1"/>
  </si>
  <si>
    <t>ケアマネジメントの演習
「社会資源の活用に向けた関係機関との連携に関する事例」</t>
    <phoneticPr fontId="1"/>
  </si>
  <si>
    <t>⑥-7</t>
    <phoneticPr fontId="1"/>
  </si>
  <si>
    <t>ケアマネジメントの演習
「状態に応じた多様なサービス（地域密着型サービスや施設サービス等）の活用に関する事例」</t>
    <phoneticPr fontId="1"/>
  </si>
  <si>
    <t>個人での学習及び介護支援専門員相互間の学習</t>
    <phoneticPr fontId="1"/>
  </si>
  <si>
    <t>研修全体を振り返っての意見交換、講評及びネットワーク作り</t>
    <phoneticPr fontId="1"/>
  </si>
  <si>
    <t>①ケアマネジメントにおける実践の振り返り及び課題の設定</t>
    <phoneticPr fontId="1"/>
  </si>
  <si>
    <t>②介護保険制度及び地域包括ケアシステムの現状</t>
    <phoneticPr fontId="1"/>
  </si>
  <si>
    <t>介護保険制度等の改正の内容とその理由について説明することができる。</t>
    <phoneticPr fontId="1"/>
  </si>
  <si>
    <t>③対人個別援助技術及び地域援助技術</t>
    <phoneticPr fontId="1"/>
  </si>
  <si>
    <t>④ケアマネジメントの実践における倫理</t>
    <phoneticPr fontId="1"/>
  </si>
  <si>
    <t>④</t>
    <phoneticPr fontId="1"/>
  </si>
  <si>
    <t>⑤ケアマネジメントに必要な医療との連携及び多職種協働の実践</t>
    <phoneticPr fontId="1"/>
  </si>
  <si>
    <t>⑤</t>
    <phoneticPr fontId="1"/>
  </si>
  <si>
    <t>⑤</t>
    <phoneticPr fontId="1"/>
  </si>
  <si>
    <t>入退院時に合わせた地域の社会資源の活用を実施できる。</t>
    <phoneticPr fontId="8"/>
  </si>
  <si>
    <t>生活保護制度、障がい者施策、成年後見制度等の制度等、いずれかの制度を活用した事例を用いてチームケアの必要性を述べることができる。</t>
    <phoneticPr fontId="8"/>
  </si>
  <si>
    <t>虐待事例、他制度活用事例、インフォーマルサービスの連携が必要な事例等に対してアセスメントのポイントを解釈した最大限の社会資源の活用を実施できる。</t>
    <phoneticPr fontId="8"/>
  </si>
  <si>
    <t>⑦個人での学習及び介護支援専門員相互間の学習</t>
    <phoneticPr fontId="1"/>
  </si>
  <si>
    <t>⑧研修全体を振り返っての意見交換、講評及びネットワーク作り</t>
    <phoneticPr fontId="1"/>
  </si>
  <si>
    <t>6-1</t>
    <phoneticPr fontId="1"/>
  </si>
  <si>
    <t>6-2</t>
    <phoneticPr fontId="1"/>
  </si>
  <si>
    <t>6-3</t>
    <phoneticPr fontId="1"/>
  </si>
  <si>
    <t>6-4</t>
    <phoneticPr fontId="1"/>
  </si>
  <si>
    <t>6-5</t>
    <phoneticPr fontId="1"/>
  </si>
  <si>
    <t>6-7</t>
    <phoneticPr fontId="1"/>
  </si>
  <si>
    <t>自己のケアマネジメントプロセスの客観的な評価を行うことができる。</t>
    <phoneticPr fontId="1"/>
  </si>
  <si>
    <t>ケアマネジメントプロセスの中で得意不得意を認識し活動の修正を行うことができる。</t>
    <phoneticPr fontId="1"/>
  </si>
  <si>
    <t>自己のケアマネジメントプロセスの客観的な評価結果に基づき、今後の学習課題の設定を行うことができる。</t>
    <phoneticPr fontId="1"/>
  </si>
  <si>
    <t>地域包括ケアシステムの構築にむけた現状及び展開における課題について説明できる。</t>
    <phoneticPr fontId="1"/>
  </si>
  <si>
    <t>地域包括ケアシステムの構築にむけて介護支援専門員の果たすべき役割について説明できる。</t>
    <phoneticPr fontId="1"/>
  </si>
  <si>
    <t>個別支援における地域ケアチームの一員としての役割について説明できる。</t>
    <phoneticPr fontId="1"/>
  </si>
  <si>
    <t>利用者の家族も含めた社会資源について説明できる。</t>
    <phoneticPr fontId="1"/>
  </si>
  <si>
    <t>利用者ニーズに応じた多様な社会資源（インフォーマルサービス等）の活用について説明できる。</t>
    <phoneticPr fontId="1"/>
  </si>
  <si>
    <r>
      <t>対人個別援助技術、地域援助技術の概念・機能・目的について説明できる。</t>
    </r>
    <r>
      <rPr>
        <sz val="8"/>
        <rFont val="HGPｺﾞｼｯｸM"/>
        <family val="3"/>
        <charset val="128"/>
      </rPr>
      <t xml:space="preserve">
（※以下、対人個別援助技術、地域援助技術とする）</t>
    </r>
    <phoneticPr fontId="1"/>
  </si>
  <si>
    <t>対人個別援助技術に必要な知識・技術について説明できる。</t>
    <phoneticPr fontId="1"/>
  </si>
  <si>
    <t>地域援助技術の展開技法について説明できる。</t>
    <phoneticPr fontId="1"/>
  </si>
  <si>
    <t>個別事例に基づいて地域づくりや資源開発などに至る一連のプロセスについて説明できる。</t>
    <phoneticPr fontId="1"/>
  </si>
  <si>
    <t>地域ケア会議における介護支援専門員の役割と、その活用における留意点を述べることができる。</t>
    <phoneticPr fontId="1"/>
  </si>
  <si>
    <t>保険者を含む多職種との連携の必要性と、その活用における留意点を述べることができる。</t>
    <phoneticPr fontId="1"/>
  </si>
  <si>
    <t>ケアマネジメンを実践する上での介護支援専門員としての倫理原則について説明できる。</t>
    <phoneticPr fontId="1"/>
  </si>
  <si>
    <t>ケアマネジメントプロセスにおいて生じやすい倫理的課題とその対応における留意点について説明できる。</t>
    <phoneticPr fontId="1"/>
  </si>
  <si>
    <t>倫理的葛藤に対するチームアプローチについて説明できる。</t>
    <phoneticPr fontId="1"/>
  </si>
  <si>
    <t>高齢者の尊厳を守るための制度(成年後見制度・高齢者虐待防止法等）について説明できる。</t>
    <phoneticPr fontId="1"/>
  </si>
  <si>
    <t>個別支援における医療の関わりについて説明できる。</t>
    <phoneticPr fontId="1"/>
  </si>
  <si>
    <t>医療機関や多職種に情報を提供する際の留意点について説明できる。</t>
    <phoneticPr fontId="1"/>
  </si>
  <si>
    <t>医療機関や多職種から情報を収集する際の留意点について説明できる。</t>
    <phoneticPr fontId="1"/>
  </si>
  <si>
    <t>サービス担当者会議では役割を持って多職種との効果的な意見交換を実施できる。</t>
    <phoneticPr fontId="1"/>
  </si>
  <si>
    <t>地域ケア会議での効果的な協働の手法を説明できる。</t>
    <phoneticPr fontId="1"/>
  </si>
  <si>
    <t>リハビリテーション(口腔リハビリテーションを含む）や福祉用具に関する基礎知識について説明できる。</t>
    <phoneticPr fontId="1"/>
  </si>
  <si>
    <t>リハビリテーション(口腔リハビリテーションを含む）や福祉用具の連携についての方法について説明できる</t>
    <phoneticPr fontId="1"/>
  </si>
  <si>
    <t>リハビリテーション(口腔リハビリテーションを含む）や福祉用具の活用について、アセスメントを実施できる。</t>
    <phoneticPr fontId="1"/>
  </si>
  <si>
    <t>リハビリテーション(口腔リハビリテーションを含む）や福祉用具を使用する利用者に関して、複数の活用方法の提案を実施できる。</t>
    <phoneticPr fontId="1"/>
  </si>
  <si>
    <t>リハビリテーション(口腔リハビリテーションを含む）や福祉用具の利用者効果について説明できる。</t>
    <phoneticPr fontId="1"/>
  </si>
  <si>
    <t>訪問看護に関する基礎知識について説明できる。</t>
    <phoneticPr fontId="8"/>
  </si>
  <si>
    <t>訪問看護を通して連携についての理解や効果的な活用を実施できる。</t>
    <phoneticPr fontId="8"/>
  </si>
  <si>
    <t>看取り等における看護サービスの活用方法について説明できる。</t>
    <phoneticPr fontId="8"/>
  </si>
  <si>
    <t>看取り等について、多様な提案を実施できる。</t>
    <phoneticPr fontId="8"/>
  </si>
  <si>
    <t>看取り等において利用者の気持ちの変化に応じたケアマネジメントを実施できる。</t>
    <phoneticPr fontId="8"/>
  </si>
  <si>
    <t xml:space="preserve">看取り等における地域の社会資源（インフォーマルサービス等）を活用したケアマネジメントを実施できる。 </t>
    <phoneticPr fontId="8"/>
  </si>
  <si>
    <t>認知症や精神疾患に関する医学的・心理的基礎知識について説明できる。</t>
    <phoneticPr fontId="8"/>
  </si>
  <si>
    <t>認知症施策に関わる多職種連携について説明できる。</t>
    <phoneticPr fontId="8"/>
  </si>
  <si>
    <t>認知症等の状況に応じた対応方法の提案を実施できる。</t>
    <phoneticPr fontId="8"/>
  </si>
  <si>
    <t>認知症等の利用者だけでなく、家族が地域での生活を継続できるように支援するケアマネジメントを実施できる。</t>
    <phoneticPr fontId="8"/>
  </si>
  <si>
    <t>個別の認知症状等に合わせて地域の社会資源（インフォーマルサービス等）の活用を実施できる。</t>
    <phoneticPr fontId="8"/>
  </si>
  <si>
    <t>認知症等について、複数の対応策の提案を実施できる。</t>
    <phoneticPr fontId="8"/>
  </si>
  <si>
    <t>高齢者に多い疾患の特徴とその対処法について説明できる。</t>
    <phoneticPr fontId="8"/>
  </si>
  <si>
    <t>高齢者の感染症の知識とその予防法について説明できる。</t>
    <phoneticPr fontId="8"/>
  </si>
  <si>
    <t>高齢者の入退院時等に関する多様な背景を理解し、ケアマネジメントを実施できる。</t>
    <phoneticPr fontId="8"/>
  </si>
  <si>
    <t>医療機関との連携方法に関しての様々な方法について説明できる。</t>
    <phoneticPr fontId="8"/>
  </si>
  <si>
    <t>入退院時等に必要な利用者のアセスメントを理解し工夫を実施できる。</t>
    <phoneticPr fontId="8"/>
  </si>
  <si>
    <t>入退院時等の医療との連携について、複数の対応策の提案を実施できる。</t>
    <phoneticPr fontId="8"/>
  </si>
  <si>
    <t>⑦</t>
    <phoneticPr fontId="8"/>
  </si>
  <si>
    <t>家族支援に有効な社会資源について説明できる。</t>
    <phoneticPr fontId="8"/>
  </si>
  <si>
    <t>家族関係に配慮しながら利用者支援の工夫を実施できる。</t>
    <phoneticPr fontId="8"/>
  </si>
  <si>
    <t>家族の健康状態や介護に対する思いを理解し利用者支援を実施できる。</t>
    <phoneticPr fontId="8"/>
  </si>
  <si>
    <t>家族関係や家族状況に合わせて、多数の社会資源（インフォーマルサービス等）の提案を実施できる。</t>
    <phoneticPr fontId="8"/>
  </si>
  <si>
    <t>家族の社会的状況も配慮しながらケアマネジメントを実施できる。</t>
    <phoneticPr fontId="8"/>
  </si>
  <si>
    <t>生活保護制度、障がい者施策、成年後見制度等の制度と介護保険制度の関係について説明ができる。</t>
    <phoneticPr fontId="8"/>
  </si>
  <si>
    <t>生活保護制度、障がい者施策、成年後見制度等の制度と介護保険制度の活用内容について説明できる。</t>
    <phoneticPr fontId="8"/>
  </si>
  <si>
    <t>インフォーマルサービスとの関係や個人情報保護についての対応について説明できる。</t>
    <phoneticPr fontId="8"/>
  </si>
  <si>
    <t>多数の社会資源の活用を必要とする具体的事例を挙げることができる。</t>
    <phoneticPr fontId="8"/>
  </si>
  <si>
    <t>定期巡回・随時対応型訪問介護看護の意義と効果について説明できる。</t>
    <phoneticPr fontId="8"/>
  </si>
  <si>
    <t>小規模多機能型居宅介護、複合型サービスの意義と効果について説明できる。</t>
    <phoneticPr fontId="8"/>
  </si>
  <si>
    <t>上記①、②のサービスを活用する際の重要な視点・連携方法について説明できる。</t>
    <phoneticPr fontId="8"/>
  </si>
  <si>
    <t>地域の多様な社会資源（インフォーマルサービス等）を活用したケアマネジメントについて説明できる。</t>
    <phoneticPr fontId="8"/>
  </si>
  <si>
    <t>施設サービス等の特徴と利用する際の留意点等を説明できる。</t>
    <phoneticPr fontId="8"/>
  </si>
  <si>
    <t>状態に応じた多様なサービスについて、複数の対応策の提案を実施できる。</t>
    <phoneticPr fontId="8"/>
  </si>
  <si>
    <t>個人学習や実践活動を促進するために指導を受けることができる。</t>
    <phoneticPr fontId="1"/>
  </si>
  <si>
    <t>自らが指導を受ける態度に配慮できる。</t>
    <phoneticPr fontId="1"/>
  </si>
  <si>
    <t>生涯学習を意識して自己学習の計画の立案を実施できる。</t>
    <phoneticPr fontId="1"/>
  </si>
  <si>
    <t>教える為の考え方・内容・方法(コーチング・スーパービジョン等）の意義について説明できる。</t>
    <phoneticPr fontId="1"/>
  </si>
  <si>
    <t>自己評価と他者評価の必要性について説明できる。</t>
    <phoneticPr fontId="1"/>
  </si>
  <si>
    <t>指導する側と受ける側の姿勢について説明できる。</t>
    <phoneticPr fontId="1"/>
  </si>
  <si>
    <t>学習内容や個人としての振り返りを実施できる。</t>
    <phoneticPr fontId="1"/>
  </si>
  <si>
    <t>地域での学習活動の振り返りを実施できる。</t>
    <phoneticPr fontId="1"/>
  </si>
  <si>
    <t>継続した自己研鑽の意義について説明できる。</t>
    <phoneticPr fontId="1"/>
  </si>
  <si>
    <t>研修受講者間での意見交換により今後の学習課題を判断できる。</t>
    <phoneticPr fontId="1"/>
  </si>
  <si>
    <t>研修受講者間でのネットワークの構築を実施できる。</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</si>
  <si>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</si>
  <si>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科目名：</t>
    <rPh sb="2" eb="3">
      <t>メイ</t>
    </rPh>
    <phoneticPr fontId="1"/>
  </si>
  <si>
    <t>その他、この科目で感じたことは何ですか</t>
    <rPh sb="2" eb="3">
      <t>タ</t>
    </rPh>
    <rPh sb="9" eb="10">
      <t>カン</t>
    </rPh>
    <rPh sb="15" eb="16">
      <t>ナン</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</si>
  <si>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</si>
  <si>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</si>
  <si>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rPh sb="2" eb="4">
      <t>クブン</t>
    </rPh>
    <phoneticPr fontId="1"/>
  </si>
  <si>
    <t>⑥-1ケアマネジメントの演習「リハビリテーション及び福祉用具の活用に関する事例」</t>
    <phoneticPr fontId="1"/>
  </si>
  <si>
    <t>⑥-2ケアマネジメントの演習「看取り等における看護サービスの活用に関する事例」</t>
    <phoneticPr fontId="1"/>
  </si>
  <si>
    <t>⑥-3ケアマネジメントの演習「認知症に関する事例」</t>
    <phoneticPr fontId="1"/>
  </si>
  <si>
    <t>⑥-4ケアマネジメントの演習「入退院時等における医療との連携に関する事例」</t>
    <phoneticPr fontId="1"/>
  </si>
  <si>
    <t>⑥-5ケアマネジメントの演習「家族への支援の視点が必要な事例」</t>
    <phoneticPr fontId="1"/>
  </si>
  <si>
    <t>⑥-6ケアマネジメントの演習「社会資源の活用に向けた関係機関との連携に関する事例」</t>
    <phoneticPr fontId="1"/>
  </si>
  <si>
    <t>⑥-7ケアマネジメントの演習「状態に応じた多様なサービス（地域密着型サービスや施設サービス等）の活用に関する事例」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</si>
  <si>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</si>
  <si>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</si>
  <si>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※「2．受講後（3カ月後程度）」の欄については、写しの提出は不要です。</t>
    <rPh sb="17" eb="18">
      <t>ラン</t>
    </rPh>
    <rPh sb="24" eb="25">
      <t>ウツ</t>
    </rPh>
    <rPh sb="27" eb="29">
      <t>テイシュツ</t>
    </rPh>
    <rPh sb="30" eb="32">
      <t>フヨウ</t>
    </rPh>
    <phoneticPr fontId="1"/>
  </si>
  <si>
    <t>6-6</t>
  </si>
  <si>
    <t>シート2</t>
    <phoneticPr fontId="1"/>
  </si>
  <si>
    <t>シート3</t>
    <phoneticPr fontId="1"/>
  </si>
  <si>
    <t>シート3</t>
    <phoneticPr fontId="1"/>
  </si>
  <si>
    <t>シート3</t>
    <phoneticPr fontId="1"/>
  </si>
  <si>
    <t>また、ご提出いただいた個人情報は本研修の運営にのみ利用させていただき、</t>
    <phoneticPr fontId="20"/>
  </si>
  <si>
    <t>✿目的✿</t>
    <phoneticPr fontId="20"/>
  </si>
  <si>
    <t xml:space="preserve"> 各科目における受講前後の理解度を把握し、受講中の学習効果の向上と、受講後の学習のポイントを焦点化し、継続的な資質向上を図ることを目的とします。</t>
    <phoneticPr fontId="20"/>
  </si>
  <si>
    <t>このシートは3種類で構成されています。</t>
    <phoneticPr fontId="20"/>
  </si>
  <si>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</si>
  <si>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</si>
  <si>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r>
      <t xml:space="preserve"> </t>
    </r>
    <r>
      <rPr>
        <b/>
        <u/>
        <sz val="16"/>
        <color indexed="8"/>
        <rFont val="ＭＳ Ｐ明朝"/>
        <family val="1"/>
        <charset val="128"/>
      </rPr>
      <t>受講初日に事務局へご提出</t>
    </r>
    <r>
      <rPr>
        <sz val="16"/>
        <color indexed="8"/>
        <rFont val="ＭＳ Ｐ明朝"/>
        <family val="1"/>
        <charset val="128"/>
      </rPr>
      <t>ください。</t>
    </r>
    <rPh sb="3" eb="5">
      <t>ショニチ</t>
    </rPh>
    <rPh sb="6" eb="9">
      <t>ジムキョク</t>
    </rPh>
    <phoneticPr fontId="20"/>
  </si>
  <si>
    <t>　提出不要です。</t>
    <rPh sb="1" eb="3">
      <t>テイシュツ</t>
    </rPh>
    <rPh sb="3" eb="5">
      <t>フヨウ</t>
    </rPh>
    <phoneticPr fontId="1"/>
  </si>
  <si>
    <t>（３ヶ月程度）</t>
    <rPh sb="3" eb="4">
      <t>ゲツ</t>
    </rPh>
    <rPh sb="4" eb="6">
      <t>テイド</t>
    </rPh>
    <phoneticPr fontId="1"/>
  </si>
  <si>
    <t>　②研修記録シート2（評価）</t>
    <rPh sb="2" eb="4">
      <t>ケンシュウ</t>
    </rPh>
    <rPh sb="4" eb="6">
      <t>キロク</t>
    </rPh>
    <rPh sb="11" eb="13">
      <t>ヒョウカ</t>
    </rPh>
    <phoneticPr fontId="1"/>
  </si>
  <si>
    <t>　　　科目毎にシートがあり、学ぶ内容に沿って自己評価を入力します。</t>
    <rPh sb="3" eb="5">
      <t>カモク</t>
    </rPh>
    <rPh sb="5" eb="6">
      <t>ゴト</t>
    </rPh>
    <rPh sb="14" eb="15">
      <t>マナ</t>
    </rPh>
    <rPh sb="16" eb="18">
      <t>ナイヨウ</t>
    </rPh>
    <rPh sb="19" eb="20">
      <t>ソ</t>
    </rPh>
    <rPh sb="22" eb="24">
      <t>ジコ</t>
    </rPh>
    <rPh sb="24" eb="26">
      <t>ヒョウカ</t>
    </rPh>
    <rPh sb="27" eb="29">
      <t>ニュウリョク</t>
    </rPh>
    <phoneticPr fontId="1"/>
  </si>
  <si>
    <t>受講直後</t>
    <rPh sb="0" eb="2">
      <t>ジュコウ</t>
    </rPh>
    <rPh sb="2" eb="3">
      <t>チョク</t>
    </rPh>
    <rPh sb="3" eb="4">
      <t>ゴ</t>
    </rPh>
    <phoneticPr fontId="1"/>
  </si>
  <si>
    <t>実践評価
（３か月後）</t>
    <rPh sb="0" eb="2">
      <t>ジッセン</t>
    </rPh>
    <rPh sb="2" eb="4">
      <t>ヒョウカ</t>
    </rPh>
    <rPh sb="8" eb="10">
      <t>ゲツゴ</t>
    </rPh>
    <phoneticPr fontId="1"/>
  </si>
  <si>
    <t>　③研修記録シート3（振り返り）</t>
    <rPh sb="2" eb="4">
      <t>ケンシュウ</t>
    </rPh>
    <rPh sb="4" eb="6">
      <t>キロク</t>
    </rPh>
    <rPh sb="11" eb="12">
      <t>フ</t>
    </rPh>
    <rPh sb="13" eb="14">
      <t>カエ</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</si>
  <si>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</si>
  <si>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</si>
  <si>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　提出不要です。各自の振り返りにご使用ください。</t>
    <rPh sb="1" eb="3">
      <t>テイシュツ</t>
    </rPh>
    <rPh sb="3" eb="5">
      <t>フヨウ</t>
    </rPh>
    <rPh sb="8" eb="10">
      <t>カクジ</t>
    </rPh>
    <rPh sb="11" eb="12">
      <t>フ</t>
    </rPh>
    <rPh sb="13" eb="14">
      <t>カエ</t>
    </rPh>
    <rPh sb="17" eb="19">
      <t>シヨウ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</si>
  <si>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</si>
  <si>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※入力後は忘れずに保存してください。</t>
    </r>
    <rPh sb="4" eb="6">
      <t>センタク</t>
    </rPh>
    <rPh sb="8" eb="10">
      <t>ニュウリョク</t>
    </rPh>
    <rPh sb="16" eb="18">
      <t>ニュウリョク</t>
    </rPh>
    <rPh sb="18" eb="19">
      <t>ゴ</t>
    </rPh>
    <rPh sb="20" eb="21">
      <t>ワス</t>
    </rPh>
    <rPh sb="24" eb="26">
      <t>ホゾン</t>
    </rPh>
    <phoneticPr fontId="1"/>
  </si>
  <si>
    <t>ＴＥＬ(０７６)２２１－１８３３</t>
    <phoneticPr fontId="20"/>
  </si>
  <si>
    <r>
      <t>研修記録シート1（目標）　　　　　　　　　　　　　　　　　　　　　　　</t>
    </r>
    <r>
      <rPr>
        <sz val="18"/>
        <color indexed="10"/>
        <rFont val="HGP創英角ｺﾞｼｯｸUB"/>
        <family val="3"/>
        <charset val="128"/>
      </rPr>
      <t>記載例　　</t>
    </r>
    <r>
      <rPr>
        <sz val="18"/>
        <color indexed="8"/>
        <rFont val="HGP創英角ｺﾞｼｯｸUB"/>
        <family val="3"/>
        <charset val="128"/>
      </rPr>
      <t>　　</t>
    </r>
    <phoneticPr fontId="20"/>
  </si>
  <si>
    <t>石川　花子</t>
    <rPh sb="0" eb="2">
      <t>イシカワ</t>
    </rPh>
    <rPh sb="3" eb="5">
      <t>ハナコ</t>
    </rPh>
    <phoneticPr fontId="1"/>
  </si>
  <si>
    <t>金沢コース：福祉総合研修センター　第１研修室</t>
    <rPh sb="0" eb="2">
      <t>カナザワ</t>
    </rPh>
    <rPh sb="6" eb="8">
      <t>フクシ</t>
    </rPh>
    <rPh sb="8" eb="10">
      <t>ソウゴウ</t>
    </rPh>
    <rPh sb="10" eb="12">
      <t>ケンシュウ</t>
    </rPh>
    <rPh sb="17" eb="18">
      <t>ダイ</t>
    </rPh>
    <rPh sb="19" eb="22">
      <t>ケンシュウシツ</t>
    </rPh>
    <phoneticPr fontId="1"/>
  </si>
  <si>
    <t>：受講目標（研修後にどのような行動ができるようになりたいか）を記載してください。</t>
    <phoneticPr fontId="1"/>
  </si>
  <si>
    <t>○○○○○○○○○○○○○○○○○○○○○○○○○○○○○○。</t>
    <phoneticPr fontId="1"/>
  </si>
  <si>
    <t>○</t>
    <phoneticPr fontId="1"/>
  </si>
  <si>
    <t>管理者記入欄</t>
    <phoneticPr fontId="1"/>
  </si>
  <si>
    <t>：受講者に研修で学んでほしいこと・期待することを記載してください。</t>
    <phoneticPr fontId="1"/>
  </si>
  <si>
    <t>金沢　太郎</t>
    <rPh sb="0" eb="2">
      <t>カナザワ</t>
    </rPh>
    <rPh sb="3" eb="5">
      <t>タロウ</t>
    </rPh>
    <phoneticPr fontId="1"/>
  </si>
  <si>
    <t>所属先及び役職</t>
    <phoneticPr fontId="1"/>
  </si>
  <si>
    <t>石川ケアプランサービス</t>
    <rPh sb="0" eb="2">
      <t>イシカワ</t>
    </rPh>
    <phoneticPr fontId="1"/>
  </si>
  <si>
    <t>管理者</t>
    <rPh sb="0" eb="3">
      <t>カンリシャ</t>
    </rPh>
    <phoneticPr fontId="1"/>
  </si>
  <si>
    <t>：受講成果（目標の達成と実践への活用の状況）の自己評価を記載してください。</t>
    <phoneticPr fontId="1"/>
  </si>
  <si>
    <t>受講成果（受講者の目標の達成と実践への活用状況）を記載してください。</t>
    <phoneticPr fontId="1"/>
  </si>
  <si>
    <t>※「2．受講後（3カ月後程度）」の欄については、写しの提出は不要です。</t>
    <rPh sb="17" eb="18">
      <t>ラン</t>
    </rPh>
    <rPh sb="24" eb="25">
      <t>ウツ</t>
    </rPh>
    <rPh sb="27" eb="29">
      <t>テイシュツ</t>
    </rPh>
    <rPh sb="30" eb="32">
      <t>フヨウ</t>
    </rPh>
    <phoneticPr fontId="1"/>
  </si>
  <si>
    <r>
      <t>研修記録シート2（評価）         　　　　　　　　　　　　　　　</t>
    </r>
    <r>
      <rPr>
        <sz val="18"/>
        <color indexed="10"/>
        <rFont val="HGP創英角ｺﾞｼｯｸUB"/>
        <family val="3"/>
        <charset val="128"/>
      </rPr>
      <t xml:space="preserve"> 記載例</t>
    </r>
    <rPh sb="9" eb="11">
      <t>ヒョウカ</t>
    </rPh>
    <rPh sb="37" eb="39">
      <t>キサイ</t>
    </rPh>
    <rPh sb="39" eb="40">
      <t>レイ</t>
    </rPh>
    <phoneticPr fontId="1"/>
  </si>
  <si>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phoneticPr fontId="1"/>
  </si>
  <si>
    <t>課目名：</t>
    <rPh sb="0" eb="2">
      <t>カモク</t>
    </rPh>
    <rPh sb="2" eb="3">
      <t>メイ</t>
    </rPh>
    <phoneticPr fontId="1"/>
  </si>
  <si>
    <t>①ケアマネジメントにおける実践の振り返り及び課題の設定</t>
    <phoneticPr fontId="1"/>
  </si>
  <si>
    <t>～</t>
    <phoneticPr fontId="1"/>
  </si>
  <si>
    <t>石川　花子</t>
    <rPh sb="0" eb="2">
      <t>イシカワ</t>
    </rPh>
    <rPh sb="3" eb="5">
      <t>ハナコ</t>
    </rPh>
    <phoneticPr fontId="20"/>
  </si>
  <si>
    <t>～</t>
    <phoneticPr fontId="1"/>
  </si>
  <si>
    <t>七尾コース：七尾サンライフまたはワークパル七尾</t>
    <rPh sb="0" eb="2">
      <t>ナナオ</t>
    </rPh>
    <rPh sb="6" eb="8">
      <t>ナナオ</t>
    </rPh>
    <rPh sb="21" eb="23">
      <t>ナナオ</t>
    </rPh>
    <phoneticPr fontId="20"/>
  </si>
  <si>
    <t xml:space="preserve">受講前 </t>
    <phoneticPr fontId="1"/>
  </si>
  <si>
    <t>実践
評価</t>
    <rPh sb="0" eb="2">
      <t>ジッセン</t>
    </rPh>
    <rPh sb="3" eb="5">
      <t>ヒョウカ</t>
    </rPh>
    <phoneticPr fontId="1"/>
  </si>
  <si>
    <t>理解度</t>
    <phoneticPr fontId="1"/>
  </si>
  <si>
    <t>利用者の尊厳を守ることを基本とした介護支援専門員の倫理について説明できる。</t>
  </si>
  <si>
    <t>Ⅰ</t>
    <phoneticPr fontId="1"/>
  </si>
  <si>
    <t>措置制度と契約によるサービス提供の違いを説明できる。</t>
    <phoneticPr fontId="1"/>
  </si>
  <si>
    <t>Ⅱ</t>
    <phoneticPr fontId="1"/>
  </si>
  <si>
    <t xml:space="preserve">4．理解している </t>
    <phoneticPr fontId="1"/>
  </si>
  <si>
    <t>介護保険制度における「自立支援」と「利用者本位」の意義を説明できる。</t>
  </si>
  <si>
    <t xml:space="preserve">3．概ね理解している </t>
    <phoneticPr fontId="1"/>
  </si>
  <si>
    <t>-</t>
    <phoneticPr fontId="1"/>
  </si>
  <si>
    <t>地域における「公正中立」な活動の必要性と難しさを説明できる。</t>
  </si>
  <si>
    <t xml:space="preserve">2．あまり理解していない </t>
    <phoneticPr fontId="1"/>
  </si>
  <si>
    <t>介護保険制度における介護支援専門員の位置づけと役割を説明できる。</t>
  </si>
  <si>
    <t xml:space="preserve">1．全く理解していない </t>
    <phoneticPr fontId="1"/>
  </si>
  <si>
    <t>利用者支援におけるケアマネジメントプロセスの意義を説明できる。</t>
  </si>
  <si>
    <t xml:space="preserve">⑦ </t>
  </si>
  <si>
    <t>利用者を中心としたチームアプローチの意義を説明できる。</t>
  </si>
  <si>
    <t>⑧</t>
    <phoneticPr fontId="1"/>
  </si>
  <si>
    <t>運営基準等を理解し、法令を遵守して活動できる。</t>
  </si>
  <si>
    <t>⑨</t>
    <phoneticPr fontId="1"/>
  </si>
  <si>
    <t>地域での介護支援専門員の役割を理解し、他機関や多職種と適切な連携を取ることができる。</t>
  </si>
  <si>
    <t>平成３１年度 介護支援専門員専門研修「課程Ⅰ」研修記録シートについて</t>
    <rPh sb="0" eb="2">
      <t>ヘイセイ</t>
    </rPh>
    <rPh sb="4" eb="6">
      <t>ネンド</t>
    </rPh>
    <rPh sb="7" eb="9">
      <t>カイゴ</t>
    </rPh>
    <rPh sb="9" eb="11">
      <t>シエン</t>
    </rPh>
    <rPh sb="11" eb="14">
      <t>センモンイン</t>
    </rPh>
    <rPh sb="14" eb="16">
      <t>センモン</t>
    </rPh>
    <rPh sb="16" eb="18">
      <t>ケンシュウ</t>
    </rPh>
    <rPh sb="19" eb="21">
      <t>カテイ</t>
    </rPh>
    <phoneticPr fontId="1"/>
  </si>
  <si>
    <t>✿シートの種類✿</t>
    <rPh sb="5" eb="7">
      <t>シュルイ</t>
    </rPh>
    <phoneticPr fontId="59"/>
  </si>
  <si>
    <t>　受講前に、「受講者」と「管理者」が相談してそれぞれ「目標」「研修に期待すること」を記入し、</t>
    <rPh sb="42" eb="44">
      <t>キニュウ</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</si>
  <si>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</si>
  <si>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　</t>
    <phoneticPr fontId="59"/>
  </si>
  <si>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</si>
  <si>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r>
      <t>　　　</t>
    </r>
    <r>
      <rPr>
        <u/>
        <sz val="10"/>
        <color indexed="8"/>
        <rFont val="ＭＳ Ｐ明朝"/>
        <family val="1"/>
        <charset val="128"/>
      </rPr>
      <t>研修会場で、科目ごとに研修記録シート２を配布するので、事前に印刷する必要はありません。</t>
    </r>
    <rPh sb="3" eb="5">
      <t>ケンシュウ</t>
    </rPh>
    <rPh sb="5" eb="7">
      <t>カイジョウ</t>
    </rPh>
    <rPh sb="9" eb="11">
      <t>カモク</t>
    </rPh>
    <rPh sb="14" eb="16">
      <t>ケンシュウ</t>
    </rPh>
    <rPh sb="16" eb="18">
      <t>キロク</t>
    </rPh>
    <rPh sb="23" eb="25">
      <t>ハイフ</t>
    </rPh>
    <rPh sb="30" eb="32">
      <t>ジゼン</t>
    </rPh>
    <rPh sb="33" eb="35">
      <t>インサツ</t>
    </rPh>
    <rPh sb="37" eb="39">
      <t>ヒツヨウ</t>
    </rPh>
    <phoneticPr fontId="1"/>
  </si>
  <si>
    <t>✿各シートの提出方法と時期✿</t>
    <rPh sb="1" eb="2">
      <t>カク</t>
    </rPh>
    <rPh sb="6" eb="8">
      <t>テイシュツ</t>
    </rPh>
    <rPh sb="8" eb="10">
      <t>ホウホウ</t>
    </rPh>
    <rPh sb="11" eb="13">
      <t>ジキ</t>
    </rPh>
    <phoneticPr fontId="59"/>
  </si>
  <si>
    <t>✿シートの使用方法✿</t>
    <rPh sb="5" eb="7">
      <t>シヨウ</t>
    </rPh>
    <rPh sb="7" eb="9">
      <t>ホウホウ</t>
    </rPh>
    <phoneticPr fontId="59"/>
  </si>
  <si>
    <t>✿お問い合わせ先（事務局）✿</t>
    <rPh sb="2" eb="3">
      <t>ト</t>
    </rPh>
    <rPh sb="4" eb="5">
      <t>ア</t>
    </rPh>
    <rPh sb="7" eb="8">
      <t>サキ</t>
    </rPh>
    <rPh sb="9" eb="12">
      <t>ジムキョク</t>
    </rPh>
    <phoneticPr fontId="59"/>
  </si>
  <si>
    <t>結果の公表等において個人が特定されることはありません。</t>
    <phoneticPr fontId="59"/>
  </si>
  <si>
    <r>
      <t>　受講直後の自己評価を記入し、受講科目ごとにその場で</t>
    </r>
    <r>
      <rPr>
        <b/>
        <u/>
        <sz val="10"/>
        <color indexed="8"/>
        <rFont val="ＭＳ Ｐ明朝"/>
        <family val="1"/>
        <charset val="128"/>
      </rPr>
      <t>事務局へご提出</t>
    </r>
    <r>
      <rPr>
        <sz val="10"/>
        <color indexed="8"/>
        <rFont val="ＭＳ Ｐ明朝"/>
        <family val="1"/>
        <charset val="128"/>
      </rPr>
      <t>ください。</t>
    </r>
    <rPh sb="1" eb="3">
      <t>ジュコウ</t>
    </rPh>
    <rPh sb="3" eb="5">
      <t>チョクゴ</t>
    </rPh>
    <rPh sb="6" eb="8">
      <t>ジコ</t>
    </rPh>
    <rPh sb="8" eb="10">
      <t>ヒョウカ</t>
    </rPh>
    <rPh sb="11" eb="13">
      <t>キニュウ</t>
    </rPh>
    <rPh sb="15" eb="17">
      <t>ジュコウ</t>
    </rPh>
    <rPh sb="17" eb="19">
      <t>カモク</t>
    </rPh>
    <rPh sb="24" eb="25">
      <t>バ</t>
    </rPh>
    <rPh sb="26" eb="29">
      <t>ジムキョク</t>
    </rPh>
    <rPh sb="31" eb="33">
      <t>テイシュツ</t>
    </rPh>
    <phoneticPr fontId="1"/>
  </si>
  <si>
    <r>
      <t xml:space="preserve">○○○○○○○○○○○○○○○○○○○○○○○○○○○○○○。
</t>
    </r>
    <r>
      <rPr>
        <b/>
        <sz val="12"/>
        <color indexed="8"/>
        <rFont val="HGPｺﾞｼｯｸM"/>
        <family val="3"/>
        <charset val="128"/>
      </rPr>
      <t>■管理者の記入欄について
　所属先の管理者の方が入力してください。（受講者が管理者等の場合、上司にあたる方（施設長等）が入力してください。）
また、現在従事していない等で管理者不在の場合は、「現在所属なし」と記載してください。</t>
    </r>
    <rPh sb="57" eb="59">
      <t>ニュウリョク</t>
    </rPh>
    <rPh sb="87" eb="89">
      <t>シセツ</t>
    </rPh>
    <rPh sb="89" eb="90">
      <t>チョウ</t>
    </rPh>
    <rPh sb="90" eb="91">
      <t>トウ</t>
    </rPh>
    <rPh sb="93" eb="95">
      <t>ニュウリョク</t>
    </rPh>
    <rPh sb="129" eb="131">
      <t>ゲンザイ</t>
    </rPh>
    <rPh sb="131" eb="133">
      <t>ショゾク</t>
    </rPh>
    <rPh sb="137" eb="139">
      <t>キサイ</t>
    </rPh>
    <phoneticPr fontId="1"/>
  </si>
  <si>
    <t>石川県社会福祉会館　大ホール・福祉総合研修センター　第１研修室</t>
    <rPh sb="0" eb="3">
      <t>イシカワケン</t>
    </rPh>
    <rPh sb="3" eb="5">
      <t>シャカイ</t>
    </rPh>
    <rPh sb="5" eb="7">
      <t>フクシ</t>
    </rPh>
    <rPh sb="7" eb="9">
      <t>カイカン</t>
    </rPh>
    <rPh sb="10" eb="11">
      <t>ダイ</t>
    </rPh>
    <rPh sb="15" eb="17">
      <t>フクシ</t>
    </rPh>
    <rPh sb="17" eb="19">
      <t>ソウゴウ</t>
    </rPh>
    <rPh sb="19" eb="21">
      <t>ケンシュウ</t>
    </rPh>
    <rPh sb="26" eb="27">
      <t>ダイ</t>
    </rPh>
    <rPh sb="28" eb="31">
      <t>ケンシュウシツ</t>
    </rPh>
    <phoneticPr fontId="1"/>
  </si>
  <si>
    <t>石川県社会福祉協議会 福祉総合研修センター  担当／篠原、羽場</t>
    <rPh sb="26" eb="28">
      <t>シノハラ</t>
    </rPh>
    <rPh sb="29" eb="31">
      <t>ハバ</t>
    </rPh>
    <phoneticPr fontId="20"/>
  </si>
  <si>
    <t>平成31年度　石川県介護支援専門員専門研修課程Ⅰ</t>
    <rPh sb="0" eb="2">
      <t>ヘイセイ</t>
    </rPh>
    <rPh sb="4" eb="6">
      <t>ネンド</t>
    </rPh>
    <rPh sb="7" eb="9">
      <t>イシカワ</t>
    </rPh>
    <rPh sb="9" eb="10">
      <t>ケン</t>
    </rPh>
    <rPh sb="10" eb="17">
      <t>カイゴ</t>
    </rPh>
    <rPh sb="17" eb="19">
      <t>センモン</t>
    </rPh>
    <rPh sb="19" eb="21">
      <t>ケンシュウ</t>
    </rPh>
    <rPh sb="21" eb="23">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</si>
</sst>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62" x14ac:knownFonts="1">
    <font>
      <sz val="11"/>
      <color indexed="8"/>
      <name val="ＭＳ Ｐゴシック"/>
      <family val="3"/>
      <charset val="128"/>
      <scheme val="minor"/>
    </font>
    <font>
      <sz val="6"/>
      <name val="ＭＳ Ｐゴシック"/>
      <family val="3"/>
      <charset val="128"/>
    </font>
    <font>
      <sz val="10"/>
      <name val="HGPｺﾞｼｯｸM"/>
      <family val="3"/>
      <charset val="128"/>
    </font>
    <font>
      <sz val="10"/>
      <color indexed="10"/>
      <name val="HGPｺﾞｼｯｸM"/>
      <family val="3"/>
      <charset val="128"/>
    </font>
    <font>
      <sz val="9"/>
      <name val="ＭＳ Ｐゴシック"/>
      <family val="3"/>
      <charset val="128"/>
    </font>
    <font>
      <sz val="8"/>
      <name val="HGPｺﾞｼｯｸM"/>
      <family val="3"/>
      <charset val="128"/>
    </font>
    <font>
      <sz val="9"/>
      <name val="HGPｺﾞｼｯｸM"/>
      <family val="3"/>
      <charset val="128"/>
    </font>
    <font>
      <sz val="6"/>
      <name val="HGPｺﾞｼｯｸM"/>
      <family val="3"/>
      <charset val="128"/>
    </font>
    <font>
      <sz val="6"/>
      <name val="ＭＳ Ｐゴシック"/>
      <family val="3"/>
      <charset val="128"/>
    </font>
    <font>
      <u/>
      <sz val="11"/>
      <color indexed="12"/>
      <name val="ＭＳ Ｐゴシック"/>
      <family val="3"/>
      <charset val="128"/>
    </font>
    <font>
      <sz val="18"/>
      <color indexed="8"/>
      <name val="HGP創英角ｺﾞｼｯｸUB"/>
      <family val="3"/>
      <charset val="128"/>
    </font>
    <font>
      <sz val="11"/>
      <color indexed="8"/>
      <name val="HGPｺﾞｼｯｸM"/>
      <family val="3"/>
      <charset val="128"/>
    </font>
    <font>
      <sz val="16"/>
      <color indexed="8"/>
      <name val="HGP創英角ｺﾞｼｯｸUB"/>
      <family val="3"/>
      <charset val="128"/>
    </font>
    <font>
      <sz val="10"/>
      <color indexed="8"/>
      <name val="HGP創英角ｺﾞｼｯｸUB"/>
      <family val="3"/>
      <charset val="128"/>
    </font>
    <font>
      <sz val="18"/>
      <color indexed="8"/>
      <name val="HGPｺﾞｼｯｸM"/>
      <family val="3"/>
      <charset val="128"/>
    </font>
    <font>
      <sz val="10"/>
      <color indexed="8"/>
      <name val="HGPｺﾞｼｯｸM"/>
      <family val="3"/>
      <charset val="128"/>
    </font>
    <font>
      <sz val="12"/>
      <color indexed="8"/>
      <name val="HGPｺﾞｼｯｸM"/>
      <family val="3"/>
      <charset val="128"/>
    </font>
    <font>
      <sz val="14"/>
      <color indexed="8"/>
      <name val="HGPｺﾞｼｯｸM"/>
      <family val="3"/>
      <charset val="128"/>
    </font>
    <font>
      <sz val="11"/>
      <color indexed="8"/>
      <name val="ＭＳ 明朝"/>
      <family val="1"/>
      <charset val="128"/>
    </font>
    <font>
      <u/>
      <sz val="12"/>
      <color indexed="12"/>
      <name val="HGPｺﾞｼｯｸM"/>
      <family val="3"/>
      <charset val="128"/>
    </font>
    <font>
      <sz val="6"/>
      <name val="ＭＳ Ｐゴシック"/>
      <family val="3"/>
      <charset val="128"/>
    </font>
    <font>
      <sz val="12"/>
      <color indexed="8"/>
      <name val="HG丸ｺﾞｼｯｸM-PRO"/>
      <family val="3"/>
      <charset val="128"/>
    </font>
    <font>
      <sz val="12"/>
      <color indexed="8"/>
      <name val="ＭＳ 明朝"/>
      <family val="1"/>
      <charset val="128"/>
    </font>
    <font>
      <sz val="10"/>
      <color indexed="8"/>
      <name val="ＭＳ Ｐ明朝"/>
      <family val="1"/>
      <charset val="128"/>
    </font>
    <font>
      <sz val="11"/>
      <color indexed="8"/>
      <name val="ＭＳ Ｐ明朝"/>
      <family val="1"/>
      <charset val="128"/>
    </font>
    <font>
      <sz val="16"/>
      <color indexed="8"/>
      <name val="ＭＳ Ｐ明朝"/>
      <family val="1"/>
      <charset val="128"/>
    </font>
    <font>
      <b/>
      <u/>
      <sz val="16"/>
      <color indexed="8"/>
      <name val="ＭＳ Ｐ明朝"/>
      <family val="1"/>
      <charset val="128"/>
    </font>
    <font>
      <sz val="18"/>
      <color indexed="8"/>
      <name val="ＭＳ Ｐ明朝"/>
      <family val="1"/>
      <charset val="128"/>
    </font>
    <font>
      <u/>
      <sz val="10"/>
      <color indexed="8"/>
      <name val="ＭＳ Ｐ明朝"/>
      <family val="1"/>
      <charset val="128"/>
    </font>
    <font>
      <b/>
      <u/>
      <sz val="10"/>
      <color indexed="8"/>
      <name val="ＭＳ Ｐ明朝"/>
      <family val="1"/>
      <charset val="128"/>
    </font>
    <font>
      <u/>
      <sz val="11"/>
      <color indexed="8"/>
      <name val="ＭＳ Ｐ明朝"/>
      <family val="1"/>
      <charset val="128"/>
    </font>
    <font>
      <sz val="12"/>
      <color indexed="8"/>
      <name val="ＭＳ Ｐ明朝"/>
      <family val="1"/>
      <charset val="128"/>
    </font>
    <font>
      <sz val="18"/>
      <color indexed="10"/>
      <name val="HGP創英角ｺﾞｼｯｸUB"/>
      <family val="3"/>
      <charset val="128"/>
    </font>
    <font>
      <b/>
      <sz val="10"/>
      <name val="HG丸ｺﾞｼｯｸM-PRO"/>
      <family val="3"/>
      <charset val="128"/>
    </font>
    <font>
      <sz val="10"/>
      <name val="HG丸ｺﾞｼｯｸM-PRO"/>
      <family val="3"/>
      <charset val="128"/>
    </font>
    <font>
      <b/>
      <sz val="12"/>
      <color indexed="8"/>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indexed="8"/>
      <name val="ＭＳ Ｐゴシック"/>
      <family val="3"/>
      <charset val="128"/>
      <scheme val="minor"/>
    </font>
    <font>
      <sz val="10"/>
      <color indexed="8"/>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9"/>
      <color rgb="FFC00000"/>
      <name val="HGPｺﾞｼｯｸM"/>
      <family val="3"/>
      <charset val="128"/>
    </font>
    <font>
      <sz val="12"/>
      <color indexed="8"/>
      <name val="ＭＳ Ｐゴシック"/>
      <family val="3"/>
      <charset val="128"/>
      <scheme val="minor"/>
    </font>
    <font>
      <sz val="6"/>
      <name val="ＭＳ Ｐゴシック"/>
      <family val="3"/>
      <charset val="128"/>
      <scheme val="minor"/>
    </font>
    <font>
      <sz val="14"/>
      <color indexed="8"/>
      <name val="HG丸ｺﾞｼｯｸM-PRO"/>
      <family val="3"/>
      <charset val="128"/>
    </font>
    <font>
      <u/>
      <sz val="14"/>
      <color indexed="8"/>
      <name val="ＭＳ Ｐ明朝"/>
      <family val="1"/>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1" tint="0.14999847407452621"/>
        <bgColor indexed="64"/>
      </patternFill>
    </fill>
    <fill>
      <patternFill patternType="solid">
        <fgColor theme="0" tint="-4.9806207464827418E-2"/>
        <bgColor indexed="64"/>
      </patternFill>
    </fill>
  </fills>
  <borders count="247">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10"/>
      </right>
      <top/>
      <bottom/>
      <diagonal/>
    </border>
    <border>
      <left/>
      <right/>
      <top style="medium">
        <color indexed="10"/>
      </top>
      <bottom/>
      <diagonal/>
    </border>
    <border>
      <left style="thin">
        <color indexed="64"/>
      </left>
      <right style="thin">
        <color indexed="64"/>
      </right>
      <top/>
      <bottom/>
      <diagonal/>
    </border>
    <border>
      <left style="thin">
        <color indexed="8"/>
      </left>
      <right/>
      <top style="hair">
        <color indexed="8"/>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10"/>
      </bottom>
      <diagonal/>
    </border>
    <border>
      <left style="medium">
        <color indexed="10"/>
      </left>
      <right style="medium">
        <color indexed="10"/>
      </right>
      <top style="medium">
        <color indexed="10"/>
      </top>
      <bottom style="medium">
        <color indexed="10"/>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8"/>
      </left>
      <right/>
      <top style="hair">
        <color indexed="8"/>
      </top>
      <bottom/>
      <diagonal/>
    </border>
    <border>
      <left style="thin">
        <color indexed="64"/>
      </left>
      <right/>
      <top style="hair">
        <color indexed="64"/>
      </top>
      <bottom style="hair">
        <color indexed="64"/>
      </bottom>
      <diagonal/>
    </border>
    <border>
      <left/>
      <right style="thin">
        <color indexed="8"/>
      </right>
      <top/>
      <bottom/>
      <diagonal/>
    </border>
    <border>
      <left style="thin">
        <color indexed="8"/>
      </left>
      <right/>
      <top style="hair">
        <color indexed="8"/>
      </top>
      <bottom style="thin">
        <color indexed="8"/>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style="medium">
        <color indexed="10"/>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style="medium">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n">
        <color indexed="8"/>
      </right>
      <top style="medium">
        <color indexed="10"/>
      </top>
      <bottom style="medium">
        <color indexed="10"/>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10"/>
      </left>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style="thin">
        <color indexed="8"/>
      </left>
      <right style="thin">
        <color indexed="8"/>
      </right>
      <top style="thin">
        <color indexed="8"/>
      </top>
      <bottom style="thin">
        <color indexed="8"/>
      </bottom>
      <diagonal/>
    </border>
    <border>
      <left style="medium">
        <color indexed="10"/>
      </left>
      <right/>
      <top style="medium">
        <color indexed="10"/>
      </top>
      <bottom style="hair">
        <color indexed="10"/>
      </bottom>
      <diagonal/>
    </border>
    <border>
      <left/>
      <right/>
      <top style="medium">
        <color indexed="10"/>
      </top>
      <bottom style="hair">
        <color indexed="10"/>
      </bottom>
      <diagonal/>
    </border>
    <border>
      <left/>
      <right style="medium">
        <color indexed="10"/>
      </right>
      <top style="medium">
        <color indexed="10"/>
      </top>
      <bottom style="hair">
        <color indexed="1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medium">
        <color indexed="10"/>
      </top>
      <bottom style="hair">
        <color indexed="8"/>
      </bottom>
      <diagonal/>
    </border>
    <border>
      <left/>
      <right/>
      <top style="medium">
        <color indexed="10"/>
      </top>
      <bottom style="hair">
        <color indexed="8"/>
      </bottom>
      <diagonal/>
    </border>
    <border>
      <left/>
      <right style="hair">
        <color indexed="8"/>
      </right>
      <top style="medium">
        <color indexed="10"/>
      </top>
      <bottom style="hair">
        <color indexed="8"/>
      </bottom>
      <diagonal/>
    </border>
    <border>
      <left style="medium">
        <color indexed="10"/>
      </left>
      <right/>
      <top style="medium">
        <color indexed="10"/>
      </top>
      <bottom style="hair">
        <color indexed="8"/>
      </bottom>
      <diagonal/>
    </border>
    <border>
      <left/>
      <right style="thin">
        <color indexed="8"/>
      </right>
      <top style="medium">
        <color indexed="10"/>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bottom style="medium">
        <color indexed="10"/>
      </bottom>
      <diagonal/>
    </border>
    <border>
      <left/>
      <right style="thin">
        <color indexed="8"/>
      </right>
      <top/>
      <bottom style="medium">
        <color indexed="10"/>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medium">
        <color indexed="10"/>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medium">
        <color indexed="10"/>
      </top>
      <bottom style="hair">
        <color indexed="8"/>
      </bottom>
      <diagonal/>
    </border>
    <border>
      <left/>
      <right style="hair">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medium">
        <color indexed="10"/>
      </right>
      <top style="hair">
        <color indexed="8"/>
      </top>
      <bottom style="hair">
        <color indexed="8"/>
      </bottom>
      <diagonal/>
    </border>
    <border>
      <left style="thin">
        <color indexed="8"/>
      </left>
      <right style="thin">
        <color indexed="8"/>
      </right>
      <top style="hair">
        <color indexed="8"/>
      </top>
      <bottom style="medium">
        <color indexed="10"/>
      </bottom>
      <diagonal/>
    </border>
    <border>
      <left style="thin">
        <color indexed="8"/>
      </left>
      <right style="medium">
        <color indexed="10"/>
      </right>
      <top style="hair">
        <color indexed="8"/>
      </top>
      <bottom style="medium">
        <color indexed="10"/>
      </bottom>
      <diagonal/>
    </border>
    <border>
      <left style="medium">
        <color indexed="10"/>
      </left>
      <right/>
      <top style="hair">
        <color indexed="8"/>
      </top>
      <bottom style="medium">
        <color indexed="10"/>
      </bottom>
      <diagonal/>
    </border>
    <border>
      <left/>
      <right/>
      <top style="hair">
        <color indexed="8"/>
      </top>
      <bottom style="medium">
        <color indexed="10"/>
      </bottom>
      <diagonal/>
    </border>
    <border>
      <left/>
      <right style="thin">
        <color indexed="8"/>
      </right>
      <top style="hair">
        <color indexed="8"/>
      </top>
      <bottom style="medium">
        <color indexed="10"/>
      </bottom>
      <diagonal/>
    </border>
    <border>
      <left style="thin">
        <color indexed="8"/>
      </left>
      <right/>
      <top style="hair">
        <color indexed="8"/>
      </top>
      <bottom style="medium">
        <color indexed="10"/>
      </bottom>
      <diagonal/>
    </border>
    <border>
      <left/>
      <right style="hair">
        <color indexed="8"/>
      </right>
      <top style="hair">
        <color indexed="8"/>
      </top>
      <bottom style="medium">
        <color indexed="10"/>
      </bottom>
      <diagonal/>
    </border>
    <border>
      <left style="thin">
        <color indexed="8"/>
      </left>
      <right style="medium">
        <color indexed="10"/>
      </right>
      <top style="medium">
        <color indexed="10"/>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top style="medium">
        <color indexed="10"/>
      </top>
      <bottom style="medium">
        <color indexed="10"/>
      </bottom>
      <diagonal/>
    </border>
    <border diagonalUp="1">
      <left style="medium">
        <color indexed="10"/>
      </left>
      <right style="thin">
        <color indexed="8"/>
      </right>
      <top style="thin">
        <color indexed="8"/>
      </top>
      <bottom/>
      <diagonal style="hair">
        <color indexed="64"/>
      </diagonal>
    </border>
    <border diagonalUp="1">
      <left style="thin">
        <color indexed="8"/>
      </left>
      <right style="thin">
        <color indexed="8"/>
      </right>
      <top style="thin">
        <color indexed="8"/>
      </top>
      <bottom/>
      <diagonal style="hair">
        <color indexed="64"/>
      </diagonal>
    </border>
    <border>
      <left style="thin">
        <color indexed="64"/>
      </left>
      <right style="thin">
        <color indexed="64"/>
      </right>
      <top/>
      <bottom style="hair">
        <color indexed="8"/>
      </bottom>
      <diagonal/>
    </border>
    <border>
      <left style="thin">
        <color indexed="64"/>
      </left>
      <right style="hair">
        <color indexed="64"/>
      </right>
      <top/>
      <bottom style="hair">
        <color indexed="8"/>
      </bottom>
      <diagonal/>
    </border>
    <border>
      <left style="hair">
        <color indexed="64"/>
      </left>
      <right style="hair">
        <color indexed="64"/>
      </right>
      <top/>
      <bottom style="hair">
        <color indexed="8"/>
      </bottom>
      <diagonal/>
    </border>
    <border>
      <left style="thin">
        <color indexed="64"/>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64"/>
      </top>
      <bottom style="hair">
        <color indexed="8"/>
      </bottom>
      <diagonal/>
    </border>
    <border>
      <left style="thin">
        <color indexed="64"/>
      </left>
      <right style="thin">
        <color indexed="64"/>
      </right>
      <top style="medium">
        <color indexed="10"/>
      </top>
      <bottom style="hair">
        <color indexed="8"/>
      </bottom>
      <diagonal/>
    </border>
    <border>
      <left style="thin">
        <color indexed="64"/>
      </left>
      <right style="hair">
        <color indexed="64"/>
      </right>
      <top style="medium">
        <color indexed="10"/>
      </top>
      <bottom style="hair">
        <color indexed="8"/>
      </bottom>
      <diagonal/>
    </border>
    <border>
      <left style="hair">
        <color indexed="64"/>
      </left>
      <right style="hair">
        <color indexed="64"/>
      </right>
      <top style="medium">
        <color indexed="10"/>
      </top>
      <bottom style="hair">
        <color indexed="8"/>
      </bottom>
      <diagonal/>
    </border>
    <border>
      <left style="thin">
        <color indexed="64"/>
      </left>
      <right style="thin">
        <color indexed="8"/>
      </right>
      <top style="medium">
        <color indexed="10"/>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8"/>
      </left>
      <right style="thin">
        <color indexed="8"/>
      </right>
      <top/>
      <bottom style="hair">
        <color indexed="64"/>
      </bottom>
      <diagonal/>
    </border>
    <border>
      <left style="thin">
        <color indexed="8"/>
      </left>
      <right style="thin">
        <color indexed="64"/>
      </right>
      <top/>
      <bottom style="hair">
        <color indexed="64"/>
      </bottom>
      <diagonal/>
    </border>
    <border>
      <left style="medium">
        <color indexed="10"/>
      </left>
      <right/>
      <top style="hair">
        <color indexed="8"/>
      </top>
      <bottom/>
      <diagonal/>
    </border>
    <border>
      <left/>
      <right/>
      <top style="hair">
        <color indexed="8"/>
      </top>
      <bottom/>
      <diagonal/>
    </border>
    <border>
      <left/>
      <right style="thin">
        <color indexed="8"/>
      </right>
      <top style="hair">
        <color indexed="8"/>
      </top>
      <bottom/>
      <diagonal/>
    </border>
    <border>
      <left/>
      <right style="hair">
        <color indexed="8"/>
      </right>
      <top style="hair">
        <color indexed="8"/>
      </top>
      <bottom/>
      <diagonal/>
    </border>
    <border>
      <left style="thin">
        <color indexed="8"/>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64"/>
      </left>
      <right style="hair">
        <color indexed="8"/>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64"/>
      </bottom>
      <diagonal/>
    </border>
    <border>
      <left style="thin">
        <color indexed="8"/>
      </left>
      <right style="thin">
        <color indexed="8"/>
      </right>
      <top style="hair">
        <color indexed="8"/>
      </top>
      <bottom/>
      <diagonal/>
    </border>
    <border>
      <left style="thin">
        <color indexed="64"/>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thin">
        <color indexed="8"/>
      </left>
      <right style="medium">
        <color indexed="10"/>
      </right>
      <top style="hair">
        <color indexed="8"/>
      </top>
      <bottom/>
      <diagonal/>
    </border>
    <border>
      <left style="thin">
        <color indexed="64"/>
      </left>
      <right style="hair">
        <color indexed="8"/>
      </right>
      <top style="medium">
        <color indexed="10"/>
      </top>
      <bottom/>
      <diagonal/>
    </border>
    <border>
      <left style="hair">
        <color indexed="8"/>
      </left>
      <right style="hair">
        <color indexed="8"/>
      </right>
      <top style="medium">
        <color indexed="10"/>
      </top>
      <bottom/>
      <diagonal/>
    </border>
    <border>
      <left style="hair">
        <color indexed="8"/>
      </left>
      <right/>
      <top style="medium">
        <color indexed="10"/>
      </top>
      <bottom/>
      <diagonal/>
    </border>
    <border>
      <left style="thin">
        <color indexed="8"/>
      </left>
      <right style="hair">
        <color indexed="8"/>
      </right>
      <top style="medium">
        <color indexed="10"/>
      </top>
      <bottom/>
      <diagonal/>
    </border>
    <border>
      <left style="thin">
        <color indexed="8"/>
      </left>
      <right style="thin">
        <color indexed="8"/>
      </right>
      <top style="medium">
        <color indexed="10"/>
      </top>
      <bottom/>
      <diagonal/>
    </border>
    <border>
      <left style="thin">
        <color indexed="8"/>
      </left>
      <right style="thin">
        <color indexed="64"/>
      </right>
      <top style="medium">
        <color indexed="10"/>
      </top>
      <bottom/>
      <diagonal/>
    </border>
    <border>
      <left/>
      <right style="medium">
        <color indexed="10"/>
      </right>
      <top style="hair">
        <color indexed="8"/>
      </top>
      <bottom style="hair">
        <color indexed="8"/>
      </bottom>
      <diagonal/>
    </border>
    <border>
      <left style="medium">
        <color indexed="10"/>
      </left>
      <right style="thin">
        <color indexed="8"/>
      </right>
      <top style="hair">
        <color indexed="64"/>
      </top>
      <bottom style="medium">
        <color indexed="10"/>
      </bottom>
      <diagonal/>
    </border>
    <border>
      <left style="thin">
        <color indexed="8"/>
      </left>
      <right style="thin">
        <color indexed="8"/>
      </right>
      <top style="hair">
        <color indexed="64"/>
      </top>
      <bottom style="medium">
        <color indexed="10"/>
      </bottom>
      <diagonal/>
    </border>
    <border>
      <left style="thin">
        <color indexed="64"/>
      </left>
      <right style="thin">
        <color indexed="8"/>
      </right>
      <top/>
      <bottom style="hair">
        <color indexed="64"/>
      </bottom>
      <diagonal/>
    </border>
    <border>
      <left style="thin">
        <color indexed="8"/>
      </left>
      <right style="hair">
        <color indexed="8"/>
      </right>
      <top style="hair">
        <color indexed="64"/>
      </top>
      <bottom style="medium">
        <color indexed="10"/>
      </bottom>
      <diagonal/>
    </border>
    <border>
      <left style="thin">
        <color indexed="8"/>
      </left>
      <right style="hair">
        <color indexed="8"/>
      </right>
      <top style="hair">
        <color indexed="8"/>
      </top>
      <bottom style="hair">
        <color indexed="8"/>
      </bottom>
      <diagonal/>
    </border>
    <border>
      <left style="thin">
        <color indexed="8"/>
      </left>
      <right style="medium">
        <color indexed="10"/>
      </right>
      <top style="hair">
        <color indexed="64"/>
      </top>
      <bottom style="medium">
        <color indexed="10"/>
      </bottom>
      <diagonal/>
    </border>
    <border>
      <left style="hair">
        <color indexed="8"/>
      </left>
      <right/>
      <top style="hair">
        <color indexed="8"/>
      </top>
      <bottom/>
      <diagonal/>
    </border>
    <border>
      <left style="thin">
        <color indexed="8"/>
      </left>
      <right style="hair">
        <color indexed="8"/>
      </right>
      <top style="hair">
        <color indexed="8"/>
      </top>
      <bottom/>
      <diagonal/>
    </border>
    <border>
      <left style="medium">
        <color indexed="10"/>
      </left>
      <right style="hair">
        <color indexed="8"/>
      </right>
      <top style="hair">
        <color indexed="8"/>
      </top>
      <bottom style="medium">
        <color indexed="10"/>
      </bottom>
      <diagonal/>
    </border>
    <border>
      <left style="hair">
        <color indexed="8"/>
      </left>
      <right style="hair">
        <color indexed="8"/>
      </right>
      <top style="hair">
        <color indexed="8"/>
      </top>
      <bottom style="medium">
        <color indexed="10"/>
      </bottom>
      <diagonal/>
    </border>
    <border>
      <left style="hair">
        <color indexed="8"/>
      </left>
      <right/>
      <top style="hair">
        <color indexed="8"/>
      </top>
      <bottom style="medium">
        <color indexed="10"/>
      </bottom>
      <diagonal/>
    </border>
    <border>
      <left style="thin">
        <color indexed="8"/>
      </left>
      <right style="hair">
        <color indexed="8"/>
      </right>
      <top style="hair">
        <color indexed="8"/>
      </top>
      <bottom style="medium">
        <color indexed="10"/>
      </bottom>
      <diagonal/>
    </border>
    <border>
      <left style="medium">
        <color indexed="10"/>
      </left>
      <right/>
      <top style="hair">
        <color indexed="64"/>
      </top>
      <bottom style="hair">
        <color indexed="64"/>
      </bottom>
      <diagonal/>
    </border>
    <border>
      <left/>
      <right style="thin">
        <color indexed="8"/>
      </right>
      <top style="hair">
        <color indexed="64"/>
      </top>
      <bottom style="hair">
        <color indexed="64"/>
      </bottom>
      <diagonal/>
    </border>
    <border>
      <left style="medium">
        <color indexed="10"/>
      </left>
      <right style="hair">
        <color indexed="8"/>
      </right>
      <top/>
      <bottom style="medium">
        <color indexed="10"/>
      </bottom>
      <diagonal/>
    </border>
    <border>
      <left style="hair">
        <color indexed="8"/>
      </left>
      <right style="hair">
        <color indexed="8"/>
      </right>
      <top/>
      <bottom style="medium">
        <color indexed="10"/>
      </bottom>
      <diagonal/>
    </border>
    <border>
      <left style="hair">
        <color indexed="8"/>
      </left>
      <right/>
      <top/>
      <bottom style="medium">
        <color indexed="10"/>
      </bottom>
      <diagonal/>
    </border>
    <border>
      <left style="thin">
        <color indexed="8"/>
      </left>
      <right style="thin">
        <color indexed="8"/>
      </right>
      <top/>
      <bottom style="medium">
        <color indexed="10"/>
      </bottom>
      <diagonal/>
    </border>
    <border>
      <left style="thin">
        <color indexed="8"/>
      </left>
      <right style="medium">
        <color indexed="10"/>
      </right>
      <top/>
      <bottom style="medium">
        <color indexed="10"/>
      </bottom>
      <diagonal/>
    </border>
    <border>
      <left style="thin">
        <color indexed="8"/>
      </left>
      <right style="hair">
        <color indexed="8"/>
      </right>
      <top/>
      <bottom style="medium">
        <color indexed="10"/>
      </bottom>
      <diagonal/>
    </border>
    <border>
      <left style="medium">
        <color indexed="10"/>
      </left>
      <right/>
      <top style="medium">
        <color indexed="10"/>
      </top>
      <bottom style="hair">
        <color indexed="64"/>
      </bottom>
      <diagonal/>
    </border>
    <border>
      <left/>
      <right/>
      <top style="medium">
        <color indexed="10"/>
      </top>
      <bottom style="hair">
        <color indexed="64"/>
      </bottom>
      <diagonal/>
    </border>
    <border>
      <left/>
      <right style="thin">
        <color indexed="8"/>
      </right>
      <top style="medium">
        <color indexed="10"/>
      </top>
      <bottom style="hair">
        <color indexed="64"/>
      </bottom>
      <diagonal/>
    </border>
    <border>
      <left style="medium">
        <color indexed="10"/>
      </left>
      <right/>
      <top style="hair">
        <color indexed="64"/>
      </top>
      <bottom style="medium">
        <color indexed="10"/>
      </bottom>
      <diagonal/>
    </border>
    <border>
      <left/>
      <right/>
      <top style="hair">
        <color indexed="64"/>
      </top>
      <bottom style="medium">
        <color indexed="10"/>
      </bottom>
      <diagonal/>
    </border>
    <border>
      <left/>
      <right style="thin">
        <color indexed="8"/>
      </right>
      <top style="hair">
        <color indexed="64"/>
      </top>
      <bottom style="medium">
        <color indexed="10"/>
      </bottom>
      <diagonal/>
    </border>
    <border>
      <left style="thin">
        <color indexed="8"/>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medium">
        <color indexed="10"/>
      </right>
      <top style="hair">
        <color indexed="8"/>
      </top>
      <bottom style="hair">
        <color indexed="64"/>
      </bottom>
      <diagonal/>
    </border>
    <border>
      <left style="thin">
        <color indexed="8"/>
      </left>
      <right/>
      <top style="medium">
        <color indexed="10"/>
      </top>
      <bottom/>
      <diagonal/>
    </border>
    <border>
      <left/>
      <right style="thin">
        <color indexed="8"/>
      </right>
      <top style="medium">
        <color indexed="10"/>
      </top>
      <bottom/>
      <diagonal/>
    </border>
    <border>
      <left/>
      <right style="thin">
        <color indexed="64"/>
      </right>
      <top style="medium">
        <color indexed="10"/>
      </top>
      <bottom/>
      <diagonal/>
    </border>
    <border>
      <left style="hair">
        <color indexed="8"/>
      </left>
      <right style="thin">
        <color indexed="8"/>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8"/>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thin">
        <color indexed="8"/>
      </left>
      <right style="thin">
        <color indexed="8"/>
      </right>
      <top style="medium">
        <color indexed="10"/>
      </top>
      <bottom style="hair">
        <color indexed="64"/>
      </bottom>
      <diagonal/>
    </border>
    <border>
      <left style="thin">
        <color indexed="8"/>
      </left>
      <right/>
      <top style="medium">
        <color indexed="10"/>
      </top>
      <bottom style="hair">
        <color indexed="64"/>
      </bottom>
      <diagonal/>
    </border>
    <border>
      <left/>
      <right style="hair">
        <color indexed="8"/>
      </right>
      <top style="medium">
        <color indexed="10"/>
      </top>
      <bottom style="hair">
        <color indexed="64"/>
      </bottom>
      <diagonal/>
    </border>
    <border>
      <left style="thin">
        <color indexed="8"/>
      </left>
      <right style="thin">
        <color indexed="64"/>
      </right>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style="medium">
        <color indexed="10"/>
      </top>
      <bottom style="hair">
        <color indexed="64"/>
      </bottom>
      <diagonal/>
    </border>
    <border>
      <left style="thin">
        <color indexed="8"/>
      </left>
      <right/>
      <top style="hair">
        <color indexed="64"/>
      </top>
      <bottom style="hair">
        <color indexed="8"/>
      </bottom>
      <diagonal/>
    </border>
    <border>
      <left/>
      <right/>
      <top style="hair">
        <color indexed="64"/>
      </top>
      <bottom style="hair">
        <color indexed="8"/>
      </bottom>
      <diagonal/>
    </border>
    <border>
      <left/>
      <right style="hair">
        <color indexed="8"/>
      </right>
      <top style="hair">
        <color indexed="64"/>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thin">
        <color indexed="8"/>
      </left>
      <right style="medium">
        <color indexed="10"/>
      </right>
      <top style="medium">
        <color indexed="10"/>
      </top>
      <bottom style="hair">
        <color indexed="64"/>
      </bottom>
      <diagonal/>
    </border>
    <border>
      <left style="thin">
        <color indexed="8"/>
      </left>
      <right style="medium">
        <color indexed="10"/>
      </right>
      <top style="hair">
        <color indexed="64"/>
      </top>
      <bottom style="hair">
        <color indexed="8"/>
      </bottom>
      <diagonal/>
    </border>
    <border>
      <left style="hair">
        <color indexed="64"/>
      </left>
      <right style="medium">
        <color indexed="10"/>
      </right>
      <top style="hair">
        <color indexed="64"/>
      </top>
      <bottom style="hair">
        <color indexed="64"/>
      </bottom>
      <diagonal/>
    </border>
    <border>
      <left style="medium">
        <color indexed="10"/>
      </left>
      <right style="thin">
        <color indexed="64"/>
      </right>
      <top style="hair">
        <color indexed="64"/>
      </top>
      <bottom style="hair">
        <color indexed="64"/>
      </bottom>
      <diagonal/>
    </border>
    <border>
      <left style="thin">
        <color indexed="64"/>
      </left>
      <right style="medium">
        <color indexed="10"/>
      </right>
      <top style="hair">
        <color indexed="64"/>
      </top>
      <bottom style="hair">
        <color indexed="64"/>
      </bottom>
      <diagonal/>
    </border>
    <border>
      <left style="hair">
        <color indexed="64"/>
      </left>
      <right style="medium">
        <color indexed="10"/>
      </right>
      <top style="hair">
        <color indexed="64"/>
      </top>
      <bottom style="thin">
        <color indexed="64"/>
      </bottom>
      <diagonal/>
    </border>
    <border>
      <left style="medium">
        <color indexed="10"/>
      </left>
      <right style="thin">
        <color indexed="64"/>
      </right>
      <top style="hair">
        <color indexed="64"/>
      </top>
      <bottom style="medium">
        <color indexed="10"/>
      </bottom>
      <diagonal/>
    </border>
    <border>
      <left style="thin">
        <color indexed="64"/>
      </left>
      <right style="thin">
        <color indexed="64"/>
      </right>
      <top style="hair">
        <color indexed="64"/>
      </top>
      <bottom style="medium">
        <color indexed="10"/>
      </bottom>
      <diagonal/>
    </border>
    <border>
      <left style="thin">
        <color indexed="64"/>
      </left>
      <right style="medium">
        <color indexed="10"/>
      </right>
      <top style="hair">
        <color indexed="64"/>
      </top>
      <bottom style="medium">
        <color indexed="10"/>
      </bottom>
      <diagonal/>
    </border>
    <border>
      <left style="thin">
        <color indexed="8"/>
      </left>
      <right/>
      <top/>
      <bottom/>
      <diagonal/>
    </border>
    <border>
      <left style="hair">
        <color indexed="64"/>
      </left>
      <right style="medium">
        <color indexed="10"/>
      </right>
      <top style="thin">
        <color indexed="64"/>
      </top>
      <bottom style="hair">
        <color indexed="64"/>
      </bottom>
      <diagonal/>
    </border>
    <border>
      <left style="medium">
        <color indexed="10"/>
      </left>
      <right style="thin">
        <color indexed="64"/>
      </right>
      <top style="medium">
        <color indexed="10"/>
      </top>
      <bottom style="hair">
        <color indexed="64"/>
      </bottom>
      <diagonal/>
    </border>
    <border>
      <left style="thin">
        <color indexed="64"/>
      </left>
      <right style="medium">
        <color indexed="10"/>
      </right>
      <top style="medium">
        <color indexed="10"/>
      </top>
      <bottom style="hair">
        <color indexed="64"/>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top/>
      <bottom style="thin">
        <color indexed="64"/>
      </bottom>
      <diagonal/>
    </border>
    <border>
      <left/>
      <right style="hair">
        <color indexed="64"/>
      </right>
      <top/>
      <bottom style="hair">
        <color indexed="64"/>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thin">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8" fillId="0" borderId="0" applyNumberFormat="0" applyFill="0" applyBorder="0" applyAlignment="0" applyProtection="0">
      <alignment vertical="center"/>
    </xf>
    <xf numFmtId="0" fontId="39" fillId="28" borderId="238" applyNumberFormat="0" applyAlignment="0" applyProtection="0">
      <alignment vertical="center"/>
    </xf>
    <xf numFmtId="0" fontId="40" fillId="29"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6" fillId="2" borderId="239" applyNumberFormat="0" applyAlignment="0" applyProtection="0">
      <alignment vertical="center"/>
    </xf>
    <xf numFmtId="0" fontId="41" fillId="0" borderId="240" applyNumberFormat="0" applyFill="0" applyAlignment="0" applyProtection="0">
      <alignment vertical="center"/>
    </xf>
    <xf numFmtId="0" fontId="42" fillId="30" borderId="0" applyNumberFormat="0" applyBorder="0" applyAlignment="0" applyProtection="0">
      <alignment vertical="center"/>
    </xf>
    <xf numFmtId="0" fontId="43" fillId="31" borderId="241" applyNumberFormat="0" applyAlignment="0" applyProtection="0">
      <alignment vertical="center"/>
    </xf>
    <xf numFmtId="0" fontId="44" fillId="0" borderId="0" applyNumberFormat="0" applyFill="0" applyBorder="0" applyAlignment="0" applyProtection="0">
      <alignment vertical="center"/>
    </xf>
    <xf numFmtId="0" fontId="45" fillId="0" borderId="242" applyNumberFormat="0" applyFill="0" applyAlignment="0" applyProtection="0">
      <alignment vertical="center"/>
    </xf>
    <xf numFmtId="0" fontId="46" fillId="0" borderId="243" applyNumberFormat="0" applyFill="0" applyAlignment="0" applyProtection="0">
      <alignment vertical="center"/>
    </xf>
    <xf numFmtId="0" fontId="47" fillId="0" borderId="244" applyNumberFormat="0" applyFill="0" applyAlignment="0" applyProtection="0">
      <alignment vertical="center"/>
    </xf>
    <xf numFmtId="0" fontId="47" fillId="0" borderId="0" applyNumberFormat="0" applyFill="0" applyBorder="0" applyAlignment="0" applyProtection="0">
      <alignment vertical="center"/>
    </xf>
    <xf numFmtId="0" fontId="48" fillId="0" borderId="245" applyNumberFormat="0" applyFill="0" applyAlignment="0" applyProtection="0">
      <alignment vertical="center"/>
    </xf>
    <xf numFmtId="0" fontId="49" fillId="31" borderId="246" applyNumberFormat="0" applyAlignment="0" applyProtection="0">
      <alignment vertical="center"/>
    </xf>
    <xf numFmtId="0" fontId="50" fillId="0" borderId="0" applyNumberFormat="0" applyFill="0" applyBorder="0" applyAlignment="0" applyProtection="0">
      <alignment vertical="center"/>
    </xf>
    <xf numFmtId="0" fontId="51" fillId="3" borderId="241" applyNumberFormat="0" applyAlignment="0" applyProtection="0">
      <alignment vertical="center"/>
    </xf>
    <xf numFmtId="0" fontId="52" fillId="32" borderId="0" applyNumberFormat="0" applyBorder="0" applyAlignment="0" applyProtection="0">
      <alignment vertical="center"/>
    </xf>
  </cellStyleXfs>
  <cellXfs count="692">
    <xf numFmtId="0" fontId="0" fillId="0" borderId="0" xfId="0" applyFont="1" applyAlignment="1">
      <alignment vertical="center"/>
    </xf>
    <xf numFmtId="0" fontId="0" fillId="33" borderId="0" xfId="0" applyFont="1" applyFill="1" applyAlignment="1" applyProtection="1">
      <alignment vertical="center"/>
    </xf>
    <xf numFmtId="0" fontId="10" fillId="33" borderId="0" xfId="0" applyFont="1" applyFill="1" applyAlignment="1" applyProtection="1">
      <alignment vertical="center"/>
    </xf>
    <xf numFmtId="0" fontId="0" fillId="33" borderId="0" xfId="0" applyFont="1" applyFill="1" applyAlignment="1" applyProtection="1">
      <alignment vertical="center"/>
    </xf>
    <xf numFmtId="0" fontId="44" fillId="33"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Alignment="1" applyProtection="1">
      <alignment vertical="center"/>
    </xf>
    <xf numFmtId="0" fontId="53" fillId="0" borderId="0" xfId="0" applyFont="1" applyFill="1" applyAlignment="1" applyProtection="1">
      <alignment vertical="center"/>
    </xf>
    <xf numFmtId="0" fontId="0" fillId="0" borderId="0" xfId="0" applyFont="1" applyFill="1" applyAlignment="1" applyProtection="1">
      <alignment vertical="center"/>
    </xf>
    <xf numFmtId="0" fontId="54" fillId="0" borderId="0" xfId="0" applyFont="1" applyAlignment="1" applyProtection="1">
      <alignment vertical="center"/>
    </xf>
    <xf numFmtId="0" fontId="0" fillId="0" borderId="1" xfId="0" applyFont="1" applyBorder="1" applyAlignment="1" applyProtection="1">
      <alignment vertical="center" shrinkToFit="1"/>
    </xf>
    <xf numFmtId="0" fontId="0" fillId="0" borderId="2" xfId="0" applyFont="1" applyBorder="1" applyAlignment="1" applyProtection="1">
      <alignment horizontal="center" vertical="center" shrinkToFit="1"/>
    </xf>
    <xf numFmtId="0" fontId="0" fillId="0" borderId="3" xfId="0" applyFont="1" applyBorder="1" applyAlignment="1" applyProtection="1">
      <alignment vertical="center" shrinkToFit="1"/>
    </xf>
    <xf numFmtId="0" fontId="0" fillId="0" borderId="4" xfId="0" applyFont="1" applyBorder="1" applyAlignment="1" applyProtection="1">
      <alignment vertical="center" shrinkToFit="1"/>
    </xf>
    <xf numFmtId="0" fontId="0" fillId="0" borderId="5" xfId="0" applyFont="1" applyBorder="1" applyAlignment="1" applyProtection="1">
      <alignment vertical="center" shrinkToFit="1"/>
    </xf>
    <xf numFmtId="0" fontId="0" fillId="0" borderId="6" xfId="0" applyFont="1" applyBorder="1" applyAlignment="1" applyProtection="1">
      <alignment horizontal="center" vertical="center" shrinkToFit="1"/>
    </xf>
    <xf numFmtId="0" fontId="0" fillId="0" borderId="6" xfId="0" applyFont="1" applyBorder="1" applyAlignment="1" applyProtection="1">
      <alignment vertical="center" shrinkToFit="1"/>
    </xf>
    <xf numFmtId="0" fontId="0" fillId="0" borderId="7" xfId="0" applyFont="1" applyBorder="1" applyAlignment="1" applyProtection="1">
      <alignment vertical="center" shrinkToFit="1"/>
    </xf>
    <xf numFmtId="0" fontId="0" fillId="0" borderId="8" xfId="0" applyFont="1" applyBorder="1" applyAlignment="1" applyProtection="1">
      <alignment horizontal="center" vertical="center" shrinkToFit="1"/>
    </xf>
    <xf numFmtId="0" fontId="0" fillId="0" borderId="8" xfId="0" applyFont="1" applyBorder="1" applyAlignment="1" applyProtection="1">
      <alignment vertical="center" shrinkToFit="1"/>
    </xf>
    <xf numFmtId="0" fontId="0" fillId="0" borderId="9" xfId="0" applyFont="1" applyBorder="1" applyAlignment="1" applyProtection="1">
      <alignment horizontal="center" vertical="center" shrinkToFit="1"/>
    </xf>
    <xf numFmtId="20" fontId="0" fillId="0" borderId="10" xfId="0" applyNumberFormat="1" applyFont="1" applyBorder="1" applyAlignment="1" applyProtection="1">
      <alignment vertical="center" shrinkToFit="1"/>
    </xf>
    <xf numFmtId="0" fontId="0" fillId="0" borderId="8" xfId="0" applyFont="1" applyFill="1" applyBorder="1" applyAlignment="1" applyProtection="1">
      <alignment vertical="center" shrinkToFit="1"/>
    </xf>
    <xf numFmtId="0" fontId="0" fillId="0" borderId="7" xfId="0" applyFont="1" applyFill="1" applyBorder="1" applyAlignment="1" applyProtection="1">
      <alignment vertical="center" shrinkToFit="1"/>
    </xf>
    <xf numFmtId="20" fontId="0" fillId="0" borderId="11" xfId="0" applyNumberFormat="1" applyFont="1" applyBorder="1" applyAlignment="1" applyProtection="1">
      <alignment horizontal="center" vertical="center" shrinkToFit="1"/>
    </xf>
    <xf numFmtId="0" fontId="0" fillId="0" borderId="12" xfId="0" applyFont="1" applyBorder="1" applyAlignment="1" applyProtection="1">
      <alignment vertical="center" shrinkToFit="1"/>
    </xf>
    <xf numFmtId="0" fontId="0" fillId="0" borderId="13" xfId="0" applyFont="1" applyBorder="1" applyAlignment="1" applyProtection="1">
      <alignment horizontal="center" vertical="center" shrinkToFit="1"/>
    </xf>
    <xf numFmtId="0" fontId="0" fillId="0" borderId="11" xfId="0" applyFont="1" applyBorder="1" applyAlignment="1" applyProtection="1">
      <alignment vertical="center" shrinkToFit="1"/>
    </xf>
    <xf numFmtId="0" fontId="0" fillId="0" borderId="0" xfId="0" applyFont="1" applyAlignment="1" applyProtection="1">
      <alignment vertical="center" shrinkToFit="1"/>
    </xf>
    <xf numFmtId="0" fontId="0" fillId="0" borderId="13" xfId="0" applyFont="1" applyBorder="1" applyAlignment="1" applyProtection="1">
      <alignment vertical="center" shrinkToFit="1"/>
    </xf>
    <xf numFmtId="0" fontId="0" fillId="0" borderId="0" xfId="0" applyFont="1" applyBorder="1" applyAlignment="1" applyProtection="1">
      <alignment vertical="center" shrinkToFit="1"/>
    </xf>
    <xf numFmtId="20" fontId="0" fillId="0" borderId="13" xfId="0" applyNumberFormat="1" applyFont="1" applyBorder="1" applyAlignment="1" applyProtection="1">
      <alignment horizontal="center" vertical="center" shrinkToFit="1"/>
    </xf>
    <xf numFmtId="0" fontId="0" fillId="0" borderId="2" xfId="0" applyFont="1" applyBorder="1" applyAlignment="1" applyProtection="1">
      <alignment vertical="center" shrinkToFit="1"/>
    </xf>
    <xf numFmtId="0" fontId="0" fillId="0" borderId="0"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vertical="center"/>
    </xf>
    <xf numFmtId="0" fontId="0" fillId="0" borderId="10" xfId="0" applyFont="1" applyBorder="1" applyAlignment="1" applyProtection="1">
      <alignment horizontal="center" vertical="center" shrinkToFit="1"/>
    </xf>
    <xf numFmtId="0" fontId="11" fillId="0" borderId="0" xfId="0" applyFont="1" applyAlignment="1" applyProtection="1">
      <alignment vertical="center"/>
      <protection hidden="1"/>
    </xf>
    <xf numFmtId="0" fontId="0" fillId="0" borderId="11" xfId="0" applyFont="1" applyBorder="1" applyAlignment="1" applyProtection="1">
      <alignment horizontal="center" vertical="center" shrinkToFit="1"/>
    </xf>
    <xf numFmtId="0" fontId="37" fillId="34" borderId="10" xfId="0" applyFont="1" applyFill="1" applyBorder="1" applyAlignment="1">
      <alignment horizontal="center" vertical="center"/>
    </xf>
    <xf numFmtId="0" fontId="37" fillId="34" borderId="10" xfId="0" applyFont="1" applyFill="1" applyBorder="1" applyAlignment="1">
      <alignment vertical="center"/>
    </xf>
    <xf numFmtId="0" fontId="37" fillId="34" borderId="13" xfId="0" applyFont="1" applyFill="1" applyBorder="1" applyAlignment="1">
      <alignment horizontal="center" vertical="center"/>
    </xf>
    <xf numFmtId="0" fontId="37" fillId="34" borderId="7" xfId="0" applyFont="1" applyFill="1" applyBorder="1" applyAlignment="1">
      <alignment horizontal="center" vertical="center"/>
    </xf>
    <xf numFmtId="0" fontId="37" fillId="34" borderId="14" xfId="0" applyFont="1" applyFill="1" applyBorder="1" applyAlignment="1">
      <alignment horizontal="center" vertical="center"/>
    </xf>
    <xf numFmtId="0" fontId="37" fillId="34" borderId="14" xfId="0" applyFont="1" applyFill="1" applyBorder="1" applyAlignment="1">
      <alignment horizontal="center" vertical="center" wrapText="1"/>
    </xf>
    <xf numFmtId="0" fontId="37" fillId="34" borderId="8" xfId="0" applyFont="1" applyFill="1" applyBorder="1" applyAlignment="1">
      <alignment horizontal="center" vertical="center"/>
    </xf>
    <xf numFmtId="0" fontId="37" fillId="34" borderId="13" xfId="0" applyFont="1" applyFill="1" applyBorder="1" applyAlignment="1">
      <alignment horizontal="center" vertical="center" wrapText="1"/>
    </xf>
    <xf numFmtId="0" fontId="37" fillId="34" borderId="7" xfId="0" applyFont="1" applyFill="1" applyBorder="1" applyAlignment="1">
      <alignment horizontal="center" vertical="center" wrapText="1"/>
    </xf>
    <xf numFmtId="0" fontId="37" fillId="34" borderId="8" xfId="0" applyFont="1" applyFill="1" applyBorder="1" applyAlignment="1">
      <alignment horizontal="center" vertical="center" wrapText="1"/>
    </xf>
    <xf numFmtId="0" fontId="55" fillId="0" borderId="0" xfId="0" applyFont="1" applyBorder="1" applyAlignment="1">
      <alignment horizontal="center" vertical="center"/>
    </xf>
    <xf numFmtId="14" fontId="55" fillId="0" borderId="0" xfId="0" applyNumberFormat="1" applyFont="1" applyBorder="1" applyAlignment="1">
      <alignment horizontal="center" vertical="center"/>
    </xf>
    <xf numFmtId="0" fontId="55" fillId="0" borderId="0" xfId="0" applyFont="1" applyBorder="1" applyAlignment="1">
      <alignment vertical="center"/>
    </xf>
    <xf numFmtId="0" fontId="12" fillId="0" borderId="0" xfId="0" applyFont="1" applyBorder="1" applyAlignment="1">
      <alignment vertical="center"/>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14" fontId="55" fillId="0" borderId="15" xfId="0" applyNumberFormat="1" applyFont="1" applyBorder="1" applyAlignment="1">
      <alignment horizontal="center" vertical="center"/>
    </xf>
    <xf numFmtId="176" fontId="55" fillId="0" borderId="15" xfId="0" applyNumberFormat="1" applyFont="1" applyBorder="1" applyAlignment="1">
      <alignment horizontal="center" vertical="center"/>
    </xf>
    <xf numFmtId="176" fontId="55" fillId="0" borderId="15" xfId="0" applyNumberFormat="1" applyFont="1" applyBorder="1" applyAlignment="1">
      <alignment horizontal="center" vertical="center"/>
    </xf>
    <xf numFmtId="0" fontId="55" fillId="0" borderId="15" xfId="0" applyFont="1" applyBorder="1" applyAlignment="1">
      <alignment vertical="center" shrinkToFit="1"/>
    </xf>
    <xf numFmtId="0" fontId="55" fillId="0" borderId="15" xfId="0" applyFont="1" applyBorder="1" applyAlignment="1">
      <alignment horizontal="center" vertical="center"/>
    </xf>
    <xf numFmtId="0" fontId="55" fillId="0" borderId="15" xfId="0" applyFont="1" applyBorder="1" applyAlignment="1">
      <alignment vertical="center"/>
    </xf>
    <xf numFmtId="0" fontId="55" fillId="0" borderId="15" xfId="0" applyFont="1" applyBorder="1" applyAlignment="1">
      <alignment horizontal="center" vertical="center" shrinkToFit="1"/>
    </xf>
    <xf numFmtId="0" fontId="55" fillId="0" borderId="15" xfId="0" applyFont="1" applyBorder="1" applyAlignment="1">
      <alignment horizontal="left" vertical="center" shrinkToFit="1"/>
    </xf>
    <xf numFmtId="0" fontId="9" fillId="2" borderId="16" xfId="28" applyFill="1" applyBorder="1" applyAlignment="1" applyProtection="1">
      <alignment horizontal="center" vertical="center"/>
    </xf>
    <xf numFmtId="0" fontId="9" fillId="2" borderId="6" xfId="28" applyFill="1" applyBorder="1" applyAlignment="1" applyProtection="1">
      <alignment horizontal="center" vertical="center"/>
    </xf>
    <xf numFmtId="0" fontId="9" fillId="2" borderId="8" xfId="28" applyFill="1" applyBorder="1" applyAlignment="1" applyProtection="1">
      <alignment horizontal="center" vertical="center"/>
    </xf>
    <xf numFmtId="0" fontId="55" fillId="2" borderId="9" xfId="0" applyFont="1" applyFill="1" applyBorder="1" applyAlignment="1">
      <alignment horizontal="center" vertical="center" shrinkToFit="1"/>
    </xf>
    <xf numFmtId="0" fontId="55" fillId="2" borderId="7" xfId="0" applyFont="1" applyFill="1" applyBorder="1" applyAlignment="1">
      <alignment horizontal="center" vertical="center" shrinkToFit="1"/>
    </xf>
    <xf numFmtId="0" fontId="55" fillId="2" borderId="14" xfId="0" applyFont="1" applyFill="1" applyBorder="1" applyAlignment="1">
      <alignment horizontal="center" vertical="center" shrinkToFit="1"/>
    </xf>
    <xf numFmtId="0" fontId="55" fillId="2" borderId="14" xfId="0" applyFont="1" applyFill="1" applyBorder="1" applyAlignment="1">
      <alignment vertical="center" shrinkToFit="1"/>
    </xf>
    <xf numFmtId="0" fontId="55" fillId="2" borderId="8" xfId="0" applyFont="1" applyFill="1" applyBorder="1" applyAlignment="1">
      <alignment horizontal="center" vertical="center" shrinkToFit="1"/>
    </xf>
    <xf numFmtId="0" fontId="37" fillId="34" borderId="17" xfId="0" applyFont="1" applyFill="1" applyBorder="1" applyAlignment="1">
      <alignment horizontal="center" vertical="center" wrapText="1"/>
    </xf>
    <xf numFmtId="0" fontId="37" fillId="34" borderId="18" xfId="0" applyFont="1" applyFill="1" applyBorder="1" applyAlignment="1">
      <alignment horizontal="center" vertical="center" wrapText="1"/>
    </xf>
    <xf numFmtId="0" fontId="11" fillId="0" borderId="0" xfId="0" applyFont="1" applyAlignment="1" applyProtection="1">
      <alignment vertical="center"/>
    </xf>
    <xf numFmtId="0" fontId="14" fillId="0" borderId="0" xfId="0" applyFont="1" applyAlignment="1" applyProtection="1">
      <alignment vertical="center"/>
    </xf>
    <xf numFmtId="0" fontId="11" fillId="0" borderId="0" xfId="0" applyFont="1" applyFill="1" applyAlignment="1" applyProtection="1">
      <alignment vertical="center"/>
    </xf>
    <xf numFmtId="0" fontId="15" fillId="0" borderId="0" xfId="0" applyFont="1" applyAlignment="1" applyProtection="1">
      <alignment vertical="center" wrapText="1"/>
    </xf>
    <xf numFmtId="0" fontId="15" fillId="0" borderId="0" xfId="0" applyFont="1" applyFill="1" applyAlignment="1" applyProtection="1">
      <alignment vertical="center" wrapText="1"/>
    </xf>
    <xf numFmtId="0" fontId="11" fillId="0" borderId="19" xfId="0" applyFont="1" applyBorder="1" applyAlignment="1" applyProtection="1">
      <alignment vertical="center"/>
    </xf>
    <xf numFmtId="0" fontId="11" fillId="0" borderId="15" xfId="0" applyFont="1" applyBorder="1" applyAlignment="1" applyProtection="1">
      <alignment vertical="center"/>
    </xf>
    <xf numFmtId="0" fontId="11" fillId="0" borderId="20" xfId="0" applyFont="1" applyBorder="1" applyAlignment="1" applyProtection="1">
      <alignment vertical="center"/>
    </xf>
    <xf numFmtId="0" fontId="11" fillId="0" borderId="0" xfId="0" applyFont="1" applyAlignment="1" applyProtection="1">
      <alignment vertical="center" shrinkToFit="1"/>
    </xf>
    <xf numFmtId="0" fontId="16" fillId="0" borderId="21"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15" fillId="33" borderId="0" xfId="0" applyFont="1" applyFill="1" applyBorder="1" applyAlignment="1" applyProtection="1">
      <alignment horizontal="center" vertical="center"/>
    </xf>
    <xf numFmtId="0" fontId="15" fillId="33" borderId="23" xfId="0" applyFont="1" applyFill="1" applyBorder="1" applyAlignment="1" applyProtection="1">
      <alignment horizontal="center" vertical="center"/>
    </xf>
    <xf numFmtId="0" fontId="15" fillId="0" borderId="0" xfId="0" applyFont="1" applyAlignment="1" applyProtection="1">
      <alignment vertical="center"/>
    </xf>
    <xf numFmtId="0" fontId="15" fillId="33" borderId="0" xfId="0" applyFont="1" applyFill="1" applyAlignment="1" applyProtection="1">
      <alignment horizontal="center" vertical="center"/>
    </xf>
    <xf numFmtId="0" fontId="11" fillId="0" borderId="0" xfId="0" applyFont="1" applyFill="1" applyBorder="1" applyAlignment="1" applyProtection="1">
      <alignment horizontal="center" vertical="center" shrinkToFit="1"/>
    </xf>
    <xf numFmtId="0" fontId="11"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0" xfId="0" applyFont="1" applyFill="1" applyBorder="1" applyAlignment="1" applyProtection="1">
      <alignment horizontal="right" vertical="center"/>
    </xf>
    <xf numFmtId="0" fontId="11" fillId="0" borderId="9" xfId="0" applyFont="1" applyBorder="1" applyAlignment="1" applyProtection="1">
      <alignment horizontal="center" vertical="center" shrinkToFit="1"/>
    </xf>
    <xf numFmtId="0" fontId="11" fillId="0" borderId="25" xfId="0" applyFont="1" applyBorder="1" applyAlignment="1" applyProtection="1">
      <alignment horizontal="center" vertical="center" shrinkToFit="1"/>
    </xf>
    <xf numFmtId="20" fontId="11" fillId="0" borderId="10" xfId="0" applyNumberFormat="1" applyFont="1" applyBorder="1" applyAlignment="1" applyProtection="1">
      <alignment vertical="center" shrinkToFit="1"/>
    </xf>
    <xf numFmtId="0" fontId="11" fillId="0" borderId="7" xfId="0" applyFont="1" applyBorder="1" applyAlignment="1" applyProtection="1">
      <alignment horizontal="center" vertical="center" shrinkToFit="1"/>
    </xf>
    <xf numFmtId="0" fontId="11" fillId="0" borderId="8" xfId="0" applyFont="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2" fillId="0" borderId="26" xfId="0" applyFont="1" applyFill="1" applyBorder="1" applyAlignment="1">
      <alignment horizontal="center" vertical="center" wrapText="1" readingOrder="1"/>
    </xf>
    <xf numFmtId="0" fontId="11" fillId="0" borderId="12" xfId="0" applyFont="1" applyBorder="1" applyAlignment="1" applyProtection="1">
      <alignment horizontal="center" vertical="center" shrinkToFit="1"/>
    </xf>
    <xf numFmtId="20" fontId="11" fillId="0" borderId="11" xfId="0" applyNumberFormat="1" applyFont="1" applyBorder="1" applyAlignment="1" applyProtection="1">
      <alignment horizontal="center" vertical="center" shrinkToFit="1"/>
    </xf>
    <xf numFmtId="0" fontId="11" fillId="0" borderId="12" xfId="0" applyFont="1" applyBorder="1" applyAlignment="1" applyProtection="1">
      <alignment vertical="center" shrinkToFit="1"/>
    </xf>
    <xf numFmtId="0" fontId="11" fillId="0" borderId="1" xfId="0" applyFont="1" applyBorder="1" applyAlignment="1" applyProtection="1">
      <alignment vertical="center" shrinkToFit="1"/>
    </xf>
    <xf numFmtId="0" fontId="11" fillId="0" borderId="2" xfId="0" applyFont="1" applyBorder="1" applyAlignment="1" applyProtection="1">
      <alignment horizontal="center" vertical="center" shrinkToFit="1"/>
    </xf>
    <xf numFmtId="0" fontId="11" fillId="0" borderId="3"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13" xfId="0" applyFont="1" applyBorder="1" applyAlignment="1" applyProtection="1">
      <alignment horizontal="center" vertical="center" shrinkToFit="1"/>
    </xf>
    <xf numFmtId="0" fontId="11" fillId="0" borderId="2" xfId="0" applyFont="1" applyBorder="1" applyAlignment="1" applyProtection="1">
      <alignment vertical="center" shrinkToFit="1"/>
    </xf>
    <xf numFmtId="0" fontId="11" fillId="0" borderId="11" xfId="0" applyFont="1" applyBorder="1" applyAlignment="1" applyProtection="1">
      <alignment vertical="center" shrinkToFit="1"/>
    </xf>
    <xf numFmtId="0" fontId="11" fillId="0" borderId="5" xfId="0" applyFont="1" applyBorder="1" applyAlignment="1" applyProtection="1">
      <alignment vertical="center" shrinkToFit="1"/>
    </xf>
    <xf numFmtId="0" fontId="11" fillId="0" borderId="6" xfId="0" applyFont="1" applyBorder="1" applyAlignment="1" applyProtection="1">
      <alignment horizontal="center" vertical="center" shrinkToFit="1"/>
    </xf>
    <xf numFmtId="0" fontId="11" fillId="0" borderId="6"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7" xfId="0" applyFont="1" applyBorder="1" applyAlignment="1" applyProtection="1">
      <alignment vertical="center" shrinkToFit="1"/>
    </xf>
    <xf numFmtId="0" fontId="11" fillId="0" borderId="8" xfId="0" applyFont="1" applyBorder="1" applyAlignment="1" applyProtection="1">
      <alignment vertical="center" shrinkToFit="1"/>
    </xf>
    <xf numFmtId="0" fontId="11" fillId="0" borderId="0" xfId="0" applyFont="1" applyBorder="1" applyAlignment="1" applyProtection="1">
      <alignment vertical="center" shrinkToFit="1"/>
    </xf>
    <xf numFmtId="0" fontId="2" fillId="0" borderId="26" xfId="0" applyFont="1" applyFill="1" applyBorder="1" applyAlignment="1">
      <alignment horizontal="center" vertical="center" wrapText="1"/>
    </xf>
    <xf numFmtId="0" fontId="17" fillId="0" borderId="0" xfId="0" applyFont="1" applyFill="1" applyAlignment="1" applyProtection="1">
      <alignment vertical="center"/>
    </xf>
    <xf numFmtId="0" fontId="11" fillId="0" borderId="0" xfId="0" applyFont="1" applyFill="1" applyAlignment="1" applyProtection="1">
      <alignment vertical="center"/>
    </xf>
    <xf numFmtId="0" fontId="2" fillId="0" borderId="26" xfId="0" applyFont="1" applyFill="1" applyBorder="1" applyAlignment="1" applyProtection="1">
      <alignment horizontal="center" vertical="center" wrapText="1"/>
    </xf>
    <xf numFmtId="0" fontId="16" fillId="0" borderId="0" xfId="0" applyFont="1" applyAlignment="1" applyProtection="1">
      <alignment vertical="center"/>
    </xf>
    <xf numFmtId="0" fontId="15" fillId="33" borderId="0" xfId="0" applyFont="1" applyFill="1" applyBorder="1" applyAlignment="1" applyProtection="1">
      <alignment vertical="center"/>
    </xf>
    <xf numFmtId="0" fontId="15" fillId="33" borderId="0" xfId="0" applyFont="1" applyFill="1" applyBorder="1" applyAlignment="1" applyProtection="1">
      <alignment vertical="center"/>
    </xf>
    <xf numFmtId="0" fontId="11" fillId="0" borderId="9" xfId="0" applyFont="1" applyBorder="1" applyAlignment="1" applyProtection="1">
      <alignment horizontal="center" vertical="center"/>
    </xf>
    <xf numFmtId="0" fontId="11" fillId="0" borderId="27" xfId="0" applyFont="1" applyBorder="1" applyAlignment="1" applyProtection="1">
      <alignment vertical="center"/>
    </xf>
    <xf numFmtId="0" fontId="11" fillId="0" borderId="10" xfId="0" applyFont="1" applyBorder="1" applyAlignment="1" applyProtection="1">
      <alignment vertical="center"/>
    </xf>
    <xf numFmtId="0" fontId="15" fillId="0" borderId="0" xfId="0" applyFont="1" applyFill="1" applyBorder="1" applyAlignment="1" applyProtection="1">
      <alignment vertical="center"/>
    </xf>
    <xf numFmtId="0" fontId="11" fillId="0" borderId="28" xfId="0" applyFont="1" applyFill="1" applyBorder="1" applyAlignment="1" applyProtection="1">
      <alignment horizontal="center" vertical="center"/>
    </xf>
    <xf numFmtId="0" fontId="11" fillId="0" borderId="29"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28" xfId="0" applyFont="1" applyBorder="1" applyAlignment="1" applyProtection="1">
      <alignment horizontal="center" vertical="center"/>
    </xf>
    <xf numFmtId="0" fontId="11" fillId="0" borderId="29" xfId="0" applyFont="1" applyBorder="1" applyAlignment="1" applyProtection="1">
      <alignment vertical="center"/>
    </xf>
    <xf numFmtId="0" fontId="11" fillId="0" borderId="12" xfId="0" applyFont="1" applyBorder="1" applyAlignment="1" applyProtection="1">
      <alignment vertical="center"/>
    </xf>
    <xf numFmtId="0" fontId="15" fillId="0" borderId="30" xfId="0" applyFont="1" applyFill="1" applyBorder="1" applyAlignment="1" applyProtection="1">
      <alignment vertical="center"/>
    </xf>
    <xf numFmtId="0" fontId="15" fillId="0" borderId="30" xfId="0" applyFont="1" applyFill="1" applyBorder="1" applyAlignment="1" applyProtection="1">
      <alignment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vertical="center"/>
    </xf>
    <xf numFmtId="0" fontId="11" fillId="0" borderId="13"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3" xfId="0" applyFont="1" applyFill="1" applyBorder="1" applyAlignment="1" applyProtection="1">
      <alignment vertical="center"/>
    </xf>
    <xf numFmtId="0" fontId="15" fillId="0" borderId="0" xfId="0" applyFont="1" applyFill="1" applyAlignment="1" applyProtection="1">
      <alignment vertical="center"/>
    </xf>
    <xf numFmtId="0" fontId="15" fillId="0" borderId="0" xfId="0" applyFont="1" applyBorder="1" applyAlignment="1" applyProtection="1">
      <alignment vertical="center"/>
    </xf>
    <xf numFmtId="0" fontId="15" fillId="0" borderId="3"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0" xfId="0" applyFont="1" applyAlignment="1" applyProtection="1">
      <alignment vertical="center"/>
      <protection locked="0" hidden="1"/>
    </xf>
    <xf numFmtId="0" fontId="11" fillId="0" borderId="0" xfId="0" applyFont="1" applyAlignment="1" applyProtection="1">
      <alignment vertical="center"/>
      <protection locked="0"/>
    </xf>
    <xf numFmtId="0" fontId="15" fillId="0" borderId="0" xfId="0" applyFont="1" applyAlignment="1" applyProtection="1">
      <alignment vertical="center"/>
      <protection locked="0"/>
    </xf>
    <xf numFmtId="0" fontId="17" fillId="2" borderId="31" xfId="0" applyFont="1" applyFill="1" applyBorder="1" applyAlignment="1" applyProtection="1">
      <alignment horizontal="center" vertical="center" shrinkToFit="1"/>
    </xf>
    <xf numFmtId="14" fontId="55" fillId="2" borderId="32" xfId="0" applyNumberFormat="1" applyFont="1" applyFill="1" applyBorder="1" applyAlignment="1">
      <alignment vertical="center" shrinkToFit="1"/>
    </xf>
    <xf numFmtId="14" fontId="55" fillId="2" borderId="16" xfId="0" applyNumberFormat="1" applyFont="1" applyFill="1" applyBorder="1" applyAlignment="1">
      <alignment vertical="center" shrinkToFit="1"/>
    </xf>
    <xf numFmtId="0" fontId="55" fillId="2" borderId="3" xfId="0" applyFont="1" applyFill="1" applyBorder="1" applyAlignment="1">
      <alignment horizontal="center" vertical="center"/>
    </xf>
    <xf numFmtId="0" fontId="55" fillId="2" borderId="32" xfId="0" applyFont="1" applyFill="1" applyBorder="1" applyAlignment="1">
      <alignment horizontal="center" vertical="center"/>
    </xf>
    <xf numFmtId="14" fontId="55" fillId="2" borderId="32" xfId="0" applyNumberFormat="1" applyFont="1" applyFill="1" applyBorder="1" applyAlignment="1">
      <alignment horizontal="center" vertical="center"/>
    </xf>
    <xf numFmtId="176" fontId="55" fillId="2" borderId="32" xfId="0" applyNumberFormat="1" applyFont="1" applyFill="1" applyBorder="1" applyAlignment="1">
      <alignment horizontal="center" vertical="center"/>
    </xf>
    <xf numFmtId="0" fontId="55" fillId="2" borderId="32" xfId="0" applyFont="1" applyFill="1" applyBorder="1" applyAlignment="1">
      <alignment vertical="center" shrinkToFit="1"/>
    </xf>
    <xf numFmtId="0" fontId="55" fillId="2" borderId="32" xfId="0" applyFont="1" applyFill="1" applyBorder="1" applyAlignment="1">
      <alignment vertical="center"/>
    </xf>
    <xf numFmtId="0" fontId="55" fillId="2" borderId="32" xfId="0" applyFont="1" applyFill="1" applyBorder="1" applyAlignment="1">
      <alignment horizontal="center" vertical="center" shrinkToFit="1"/>
    </xf>
    <xf numFmtId="0" fontId="55" fillId="2" borderId="4" xfId="0" applyFont="1" applyFill="1" applyBorder="1" applyAlignment="1">
      <alignment horizontal="center" vertical="center" shrinkToFit="1"/>
    </xf>
    <xf numFmtId="0" fontId="55" fillId="2" borderId="5" xfId="0" applyFont="1" applyFill="1" applyBorder="1" applyAlignment="1">
      <alignment horizontal="center" vertical="center"/>
    </xf>
    <xf numFmtId="0" fontId="55" fillId="2" borderId="16" xfId="0" applyFont="1" applyFill="1" applyBorder="1" applyAlignment="1">
      <alignment horizontal="center" vertical="center"/>
    </xf>
    <xf numFmtId="14" fontId="55" fillId="2" borderId="16" xfId="0" applyNumberFormat="1" applyFont="1" applyFill="1" applyBorder="1" applyAlignment="1">
      <alignment horizontal="center" vertical="center"/>
    </xf>
    <xf numFmtId="176" fontId="55" fillId="2" borderId="16" xfId="0" applyNumberFormat="1" applyFont="1" applyFill="1" applyBorder="1" applyAlignment="1">
      <alignment horizontal="center" vertical="center"/>
    </xf>
    <xf numFmtId="0" fontId="55" fillId="2" borderId="16" xfId="0" applyFont="1" applyFill="1" applyBorder="1" applyAlignment="1">
      <alignment vertical="center" shrinkToFit="1"/>
    </xf>
    <xf numFmtId="0" fontId="55" fillId="2" borderId="16" xfId="0" applyFont="1" applyFill="1" applyBorder="1" applyAlignment="1">
      <alignment vertical="center"/>
    </xf>
    <xf numFmtId="0" fontId="55" fillId="2" borderId="16" xfId="0" applyFont="1" applyFill="1" applyBorder="1" applyAlignment="1">
      <alignment horizontal="center" vertical="center" shrinkToFit="1"/>
    </xf>
    <xf numFmtId="0" fontId="55" fillId="2" borderId="6" xfId="0" applyFont="1" applyFill="1" applyBorder="1" applyAlignment="1">
      <alignment horizontal="center" vertical="center"/>
    </xf>
    <xf numFmtId="0" fontId="55" fillId="2" borderId="6" xfId="0" applyFont="1" applyFill="1" applyBorder="1" applyAlignment="1">
      <alignment horizontal="center" vertical="center" shrinkToFit="1"/>
    </xf>
    <xf numFmtId="0" fontId="55" fillId="2" borderId="7" xfId="0" applyFont="1" applyFill="1" applyBorder="1" applyAlignment="1">
      <alignment horizontal="center" vertical="center"/>
    </xf>
    <xf numFmtId="0" fontId="55" fillId="2" borderId="14" xfId="0" applyFont="1" applyFill="1" applyBorder="1" applyAlignment="1">
      <alignment horizontal="center" vertical="center"/>
    </xf>
    <xf numFmtId="14" fontId="55" fillId="2" borderId="14" xfId="0" applyNumberFormat="1" applyFont="1" applyFill="1" applyBorder="1" applyAlignment="1">
      <alignment horizontal="center" vertical="center"/>
    </xf>
    <xf numFmtId="176" fontId="55" fillId="2" borderId="14" xfId="0" applyNumberFormat="1" applyFont="1" applyFill="1" applyBorder="1" applyAlignment="1">
      <alignment horizontal="center" vertical="center"/>
    </xf>
    <xf numFmtId="0" fontId="55" fillId="2" borderId="14" xfId="0" applyFont="1" applyFill="1" applyBorder="1" applyAlignment="1">
      <alignment vertical="center"/>
    </xf>
    <xf numFmtId="14" fontId="55" fillId="2" borderId="14" xfId="0" applyNumberFormat="1" applyFont="1" applyFill="1" applyBorder="1" applyAlignment="1">
      <alignment vertical="center" shrinkToFit="1"/>
    </xf>
    <xf numFmtId="0" fontId="0" fillId="0" borderId="0" xfId="0" applyFont="1" applyBorder="1" applyAlignment="1">
      <alignment vertical="center"/>
    </xf>
    <xf numFmtId="0" fontId="55" fillId="0" borderId="0" xfId="0" applyFont="1" applyBorder="1" applyAlignment="1">
      <alignment horizontal="center" vertical="center" shrinkToFit="1"/>
    </xf>
    <xf numFmtId="0" fontId="55" fillId="2" borderId="3" xfId="0" applyFont="1" applyFill="1" applyBorder="1" applyAlignment="1">
      <alignment horizontal="center" vertical="center"/>
    </xf>
    <xf numFmtId="176" fontId="55" fillId="2" borderId="32" xfId="0" applyNumberFormat="1" applyFont="1" applyFill="1" applyBorder="1" applyAlignment="1">
      <alignment horizontal="center" vertical="center"/>
    </xf>
    <xf numFmtId="0" fontId="55" fillId="2" borderId="32" xfId="0" applyFont="1" applyFill="1" applyBorder="1" applyAlignment="1">
      <alignment vertical="center" shrinkToFit="1"/>
    </xf>
    <xf numFmtId="0" fontId="55" fillId="2" borderId="32" xfId="0" applyFont="1" applyFill="1" applyBorder="1" applyAlignment="1">
      <alignment horizontal="center" vertical="center"/>
    </xf>
    <xf numFmtId="0" fontId="55" fillId="2" borderId="4" xfId="0" applyFont="1" applyFill="1" applyBorder="1" applyAlignment="1">
      <alignment horizontal="center" vertical="center"/>
    </xf>
    <xf numFmtId="0" fontId="55" fillId="2" borderId="3" xfId="0" applyFont="1" applyFill="1" applyBorder="1" applyAlignment="1">
      <alignment horizontal="center" vertical="center" shrinkToFit="1"/>
    </xf>
    <xf numFmtId="176" fontId="55" fillId="2" borderId="16" xfId="0" applyNumberFormat="1" applyFont="1" applyFill="1" applyBorder="1" applyAlignment="1">
      <alignment horizontal="center" vertical="center"/>
    </xf>
    <xf numFmtId="0" fontId="55" fillId="2" borderId="16" xfId="0" applyFont="1" applyFill="1" applyBorder="1" applyAlignment="1">
      <alignment vertical="center" shrinkToFit="1"/>
    </xf>
    <xf numFmtId="0" fontId="55" fillId="2" borderId="16" xfId="0" applyFont="1" applyFill="1" applyBorder="1" applyAlignment="1">
      <alignment horizontal="center" vertical="center"/>
    </xf>
    <xf numFmtId="0" fontId="55" fillId="2" borderId="6" xfId="0" applyFont="1" applyFill="1" applyBorder="1" applyAlignment="1">
      <alignment horizontal="center" vertical="center"/>
    </xf>
    <xf numFmtId="0" fontId="55" fillId="2" borderId="5" xfId="0" applyFont="1" applyFill="1" applyBorder="1" applyAlignment="1">
      <alignment horizontal="center" vertical="center" shrinkToFit="1"/>
    </xf>
    <xf numFmtId="176" fontId="55" fillId="2" borderId="14" xfId="0" applyNumberFormat="1" applyFont="1" applyFill="1" applyBorder="1" applyAlignment="1">
      <alignment horizontal="center" vertical="center"/>
    </xf>
    <xf numFmtId="0" fontId="55" fillId="2" borderId="14" xfId="0" applyFont="1" applyFill="1" applyBorder="1" applyAlignment="1">
      <alignment vertical="center" shrinkToFit="1"/>
    </xf>
    <xf numFmtId="0" fontId="55" fillId="2" borderId="14" xfId="0" applyFont="1" applyFill="1" applyBorder="1" applyAlignment="1">
      <alignment horizontal="center" vertical="center"/>
    </xf>
    <xf numFmtId="0" fontId="55" fillId="2" borderId="8" xfId="0" applyFont="1" applyFill="1" applyBorder="1" applyAlignment="1">
      <alignment horizontal="center" vertical="center"/>
    </xf>
    <xf numFmtId="0" fontId="37" fillId="34" borderId="33" xfId="0" applyFont="1" applyFill="1" applyBorder="1" applyAlignment="1">
      <alignment horizontal="center" vertical="center"/>
    </xf>
    <xf numFmtId="0" fontId="37" fillId="34" borderId="34" xfId="0" applyFont="1" applyFill="1" applyBorder="1" applyAlignment="1">
      <alignment horizontal="center" vertical="center"/>
    </xf>
    <xf numFmtId="0" fontId="37" fillId="34" borderId="35" xfId="0" applyFont="1" applyFill="1" applyBorder="1" applyAlignment="1">
      <alignment horizontal="center" vertical="center"/>
    </xf>
    <xf numFmtId="0" fontId="37" fillId="34" borderId="35" xfId="0" applyFont="1" applyFill="1" applyBorder="1" applyAlignment="1">
      <alignment horizontal="center" vertical="center" wrapText="1"/>
    </xf>
    <xf numFmtId="0" fontId="37" fillId="34" borderId="36" xfId="0" applyFont="1" applyFill="1" applyBorder="1" applyAlignment="1">
      <alignment horizontal="center" vertical="center" wrapText="1"/>
    </xf>
    <xf numFmtId="0" fontId="55" fillId="2" borderId="37" xfId="0" applyFont="1" applyFill="1" applyBorder="1" applyAlignment="1">
      <alignment horizontal="center" vertical="center" shrinkToFit="1"/>
    </xf>
    <xf numFmtId="0" fontId="55" fillId="2" borderId="38" xfId="0" applyFont="1" applyFill="1" applyBorder="1" applyAlignment="1">
      <alignment horizontal="center" vertical="center" shrinkToFit="1"/>
    </xf>
    <xf numFmtId="14" fontId="55" fillId="2" borderId="38" xfId="0" applyNumberFormat="1" applyFont="1" applyFill="1" applyBorder="1" applyAlignment="1">
      <alignment horizontal="center" vertical="center" shrinkToFit="1"/>
    </xf>
    <xf numFmtId="0" fontId="55" fillId="2" borderId="38" xfId="0" applyFont="1" applyFill="1" applyBorder="1" applyAlignment="1">
      <alignment vertical="center" shrinkToFit="1"/>
    </xf>
    <xf numFmtId="0" fontId="55" fillId="2" borderId="39" xfId="0" applyFont="1" applyFill="1" applyBorder="1" applyAlignment="1">
      <alignment vertical="center" shrinkToFit="1"/>
    </xf>
    <xf numFmtId="0" fontId="55" fillId="2" borderId="40" xfId="0" applyFont="1" applyFill="1" applyBorder="1" applyAlignment="1">
      <alignment horizontal="center" vertical="center" shrinkToFit="1"/>
    </xf>
    <xf numFmtId="0" fontId="37" fillId="34" borderId="41" xfId="0" applyFont="1" applyFill="1" applyBorder="1" applyAlignment="1">
      <alignment horizontal="center" vertical="center"/>
    </xf>
    <xf numFmtId="0" fontId="37" fillId="34" borderId="42" xfId="0" applyFont="1" applyFill="1" applyBorder="1" applyAlignment="1">
      <alignment horizontal="center" vertical="center"/>
    </xf>
    <xf numFmtId="0" fontId="37" fillId="34" borderId="17" xfId="0" applyFont="1" applyFill="1" applyBorder="1" applyAlignment="1">
      <alignment horizontal="center" vertical="center"/>
    </xf>
    <xf numFmtId="0" fontId="0" fillId="0" borderId="0" xfId="0" applyFont="1" applyBorder="1" applyAlignment="1">
      <alignment horizontal="center"/>
    </xf>
    <xf numFmtId="177" fontId="55" fillId="2" borderId="27" xfId="0" applyNumberFormat="1" applyFont="1" applyFill="1" applyBorder="1" applyAlignment="1">
      <alignment horizontal="center" vertical="center" shrinkToFit="1"/>
    </xf>
    <xf numFmtId="177" fontId="55" fillId="2" borderId="43" xfId="0" applyNumberFormat="1" applyFont="1" applyFill="1" applyBorder="1" applyAlignment="1">
      <alignment horizontal="center" vertical="center" shrinkToFit="1"/>
    </xf>
    <xf numFmtId="177" fontId="55" fillId="2" borderId="44" xfId="0" applyNumberFormat="1" applyFont="1" applyFill="1" applyBorder="1" applyAlignment="1">
      <alignment horizontal="center" vertical="center" shrinkToFit="1"/>
    </xf>
    <xf numFmtId="177" fontId="55" fillId="2" borderId="45" xfId="0" applyNumberFormat="1" applyFont="1" applyFill="1" applyBorder="1" applyAlignment="1">
      <alignment horizontal="center" vertical="center" shrinkToFit="1"/>
    </xf>
    <xf numFmtId="177" fontId="0" fillId="0" borderId="0" xfId="0" applyNumberFormat="1" applyFont="1" applyBorder="1" applyAlignment="1" applyProtection="1">
      <alignment horizontal="center"/>
      <protection locked="0"/>
    </xf>
    <xf numFmtId="0" fontId="9" fillId="2" borderId="32" xfId="28" applyFill="1" applyBorder="1" applyAlignment="1" applyProtection="1">
      <alignment horizontal="center" vertical="center"/>
    </xf>
    <xf numFmtId="0" fontId="9" fillId="2" borderId="4" xfId="28" applyFill="1" applyBorder="1" applyAlignment="1" applyProtection="1">
      <alignment horizontal="center" vertical="center"/>
    </xf>
    <xf numFmtId="0" fontId="18" fillId="0" borderId="0" xfId="0" applyFont="1" applyAlignment="1" applyProtection="1">
      <alignment horizontal="left" vertical="center" readingOrder="1"/>
      <protection locked="0"/>
    </xf>
    <xf numFmtId="0" fontId="0" fillId="0" borderId="0" xfId="0" applyFont="1" applyAlignment="1" applyProtection="1">
      <alignment vertical="center"/>
      <protection locked="0"/>
    </xf>
    <xf numFmtId="0" fontId="11" fillId="0" borderId="46" xfId="0" applyFont="1" applyBorder="1" applyAlignment="1" applyProtection="1">
      <alignment vertical="center" shrinkToFit="1"/>
    </xf>
    <xf numFmtId="0" fontId="11" fillId="0" borderId="47" xfId="0" applyFont="1" applyBorder="1" applyAlignment="1" applyProtection="1">
      <alignment vertical="center" shrinkToFit="1"/>
    </xf>
    <xf numFmtId="0" fontId="11" fillId="0" borderId="48" xfId="0" applyFont="1" applyBorder="1" applyAlignment="1" applyProtection="1">
      <alignment vertical="center" shrinkToFit="1"/>
    </xf>
    <xf numFmtId="0" fontId="11" fillId="0" borderId="49" xfId="0" applyFont="1" applyBorder="1" applyAlignment="1" applyProtection="1">
      <alignment vertical="center" shrinkToFit="1"/>
    </xf>
    <xf numFmtId="0" fontId="2" fillId="0" borderId="0" xfId="0" applyFont="1" applyFill="1" applyBorder="1" applyAlignment="1">
      <alignment vertical="center" wrapText="1" readingOrder="1"/>
    </xf>
    <xf numFmtId="0" fontId="2" fillId="0" borderId="50" xfId="0" applyFont="1" applyFill="1" applyBorder="1" applyAlignment="1" applyProtection="1">
      <alignment horizontal="center" vertical="center" wrapText="1"/>
    </xf>
    <xf numFmtId="0" fontId="2" fillId="0" borderId="50" xfId="0" applyFont="1" applyFill="1" applyBorder="1" applyAlignment="1">
      <alignment horizontal="center" vertical="center" wrapText="1"/>
    </xf>
    <xf numFmtId="0" fontId="11" fillId="0" borderId="0" xfId="0" applyFont="1" applyBorder="1" applyAlignment="1" applyProtection="1">
      <alignment vertical="center"/>
    </xf>
    <xf numFmtId="0" fontId="15" fillId="0" borderId="0" xfId="0" applyFont="1" applyFill="1" applyBorder="1" applyAlignment="1" applyProtection="1">
      <alignment vertical="center" wrapText="1"/>
    </xf>
    <xf numFmtId="0" fontId="11" fillId="0" borderId="1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15" xfId="0" applyFont="1" applyBorder="1" applyAlignment="1" applyProtection="1">
      <alignment vertical="center"/>
    </xf>
    <xf numFmtId="0" fontId="15" fillId="0" borderId="0" xfId="0" applyFont="1" applyAlignment="1" applyProtection="1">
      <alignment vertical="center" wrapText="1"/>
    </xf>
    <xf numFmtId="0" fontId="15" fillId="33" borderId="0" xfId="0" applyFont="1" applyFill="1" applyBorder="1" applyAlignment="1" applyProtection="1">
      <alignment horizontal="center" vertical="center"/>
    </xf>
    <xf numFmtId="0" fontId="15" fillId="33" borderId="23" xfId="0" applyFont="1" applyFill="1" applyBorder="1" applyAlignment="1" applyProtection="1">
      <alignment horizontal="center" vertical="center"/>
    </xf>
    <xf numFmtId="0" fontId="15" fillId="33" borderId="0" xfId="0" applyFont="1" applyFill="1" applyAlignment="1" applyProtection="1">
      <alignment horizontal="center" vertical="center"/>
    </xf>
    <xf numFmtId="0" fontId="11" fillId="0" borderId="1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5" fillId="0" borderId="0" xfId="0" applyFont="1" applyFill="1" applyBorder="1" applyAlignment="1" applyProtection="1">
      <alignment horizontal="center" vertical="center"/>
    </xf>
    <xf numFmtId="0" fontId="15" fillId="0" borderId="16"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32" xfId="0" applyFont="1" applyBorder="1" applyAlignment="1" applyProtection="1">
      <alignment vertical="center" wrapText="1"/>
    </xf>
    <xf numFmtId="0" fontId="9" fillId="2" borderId="35" xfId="28" applyFill="1" applyBorder="1" applyAlignment="1" applyProtection="1">
      <alignment horizontal="center" vertical="center"/>
    </xf>
    <xf numFmtId="0" fontId="11" fillId="0" borderId="15" xfId="0" applyFont="1" applyBorder="1" applyAlignment="1" applyProtection="1">
      <alignment vertical="center"/>
      <protection locked="0"/>
    </xf>
    <xf numFmtId="49" fontId="55" fillId="2" borderId="32" xfId="0" applyNumberFormat="1" applyFont="1" applyFill="1" applyBorder="1" applyAlignment="1">
      <alignment horizontal="center" vertical="center"/>
    </xf>
    <xf numFmtId="49" fontId="55" fillId="2" borderId="16" xfId="0" applyNumberFormat="1" applyFont="1" applyFill="1" applyBorder="1" applyAlignment="1">
      <alignment horizontal="center" vertical="center"/>
    </xf>
    <xf numFmtId="0" fontId="55" fillId="2" borderId="51" xfId="0" applyFont="1" applyFill="1" applyBorder="1" applyAlignment="1">
      <alignment horizontal="center" vertical="center"/>
    </xf>
    <xf numFmtId="0" fontId="55" fillId="2" borderId="17" xfId="0" applyFont="1" applyFill="1" applyBorder="1" applyAlignment="1">
      <alignment horizontal="center" vertical="center"/>
    </xf>
    <xf numFmtId="0" fontId="55" fillId="2" borderId="44" xfId="0" applyFont="1" applyFill="1" applyBorder="1" applyAlignment="1">
      <alignment horizontal="center" vertical="center"/>
    </xf>
    <xf numFmtId="0" fontId="55" fillId="2" borderId="45" xfId="0" applyFont="1" applyFill="1" applyBorder="1" applyAlignment="1">
      <alignment horizontal="center" vertical="center"/>
    </xf>
    <xf numFmtId="0" fontId="11" fillId="0" borderId="52" xfId="0" applyFont="1" applyFill="1" applyBorder="1" applyAlignment="1" applyProtection="1">
      <alignment vertical="center"/>
    </xf>
    <xf numFmtId="0" fontId="2" fillId="0" borderId="53" xfId="0" applyFont="1" applyFill="1" applyBorder="1" applyAlignment="1" applyProtection="1">
      <alignment horizontal="center" vertical="center" wrapText="1"/>
    </xf>
    <xf numFmtId="0" fontId="15" fillId="33" borderId="0" xfId="0" applyFont="1" applyFill="1" applyBorder="1" applyAlignment="1" applyProtection="1">
      <alignment horizontal="center" vertical="center"/>
    </xf>
    <xf numFmtId="0" fontId="15" fillId="33" borderId="23" xfId="0" applyFont="1" applyFill="1" applyBorder="1" applyAlignment="1" applyProtection="1">
      <alignment horizontal="center" vertical="center"/>
    </xf>
    <xf numFmtId="0" fontId="15" fillId="0" borderId="0" xfId="0" applyFont="1" applyAlignment="1" applyProtection="1">
      <alignment vertical="center" wrapText="1"/>
    </xf>
    <xf numFmtId="0" fontId="15" fillId="33" borderId="0" xfId="0" applyFont="1" applyFill="1" applyAlignment="1" applyProtection="1">
      <alignment horizontal="center" vertical="center"/>
    </xf>
    <xf numFmtId="0" fontId="11" fillId="0" borderId="1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5" fillId="0" borderId="0" xfId="0" applyFont="1" applyFill="1" applyBorder="1" applyAlignment="1" applyProtection="1">
      <alignment horizontal="center" vertical="center"/>
    </xf>
    <xf numFmtId="0" fontId="11" fillId="0" borderId="0" xfId="0" applyFont="1" applyAlignment="1">
      <alignment vertical="center"/>
    </xf>
    <xf numFmtId="0" fontId="21" fillId="0" borderId="0" xfId="0" applyFont="1" applyAlignment="1">
      <alignment horizontal="left" vertical="center"/>
    </xf>
    <xf numFmtId="0" fontId="21" fillId="0" borderId="0" xfId="0" applyFont="1" applyAlignment="1" applyProtection="1">
      <alignment vertical="center"/>
    </xf>
    <xf numFmtId="0" fontId="22"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3" fillId="0" borderId="0" xfId="0" applyFont="1" applyAlignment="1">
      <alignment vertical="center"/>
    </xf>
    <xf numFmtId="0" fontId="53" fillId="35" borderId="59" xfId="0" applyFont="1" applyFill="1" applyBorder="1" applyAlignment="1" applyProtection="1">
      <alignment vertical="center"/>
    </xf>
    <xf numFmtId="0" fontId="53" fillId="35" borderId="44" xfId="0" applyFont="1" applyFill="1" applyBorder="1" applyAlignment="1" applyProtection="1">
      <alignment vertical="center"/>
    </xf>
    <xf numFmtId="0" fontId="53" fillId="0" borderId="0" xfId="0" applyFont="1" applyAlignment="1">
      <alignment vertical="center"/>
    </xf>
    <xf numFmtId="0" fontId="11" fillId="0" borderId="229" xfId="0" applyFont="1" applyFill="1" applyBorder="1" applyAlignment="1" applyProtection="1">
      <alignment vertical="center"/>
    </xf>
    <xf numFmtId="0" fontId="11" fillId="0" borderId="230" xfId="0" applyFont="1" applyFill="1" applyBorder="1" applyAlignment="1" applyProtection="1">
      <alignment vertical="center"/>
    </xf>
    <xf numFmtId="0" fontId="11" fillId="0" borderId="0" xfId="0" applyFont="1" applyFill="1" applyAlignment="1">
      <alignment vertical="center"/>
    </xf>
    <xf numFmtId="0" fontId="23" fillId="0" borderId="229" xfId="0" applyFont="1" applyBorder="1" applyAlignment="1" applyProtection="1">
      <alignment vertical="center"/>
    </xf>
    <xf numFmtId="0" fontId="23" fillId="0" borderId="230" xfId="0" applyFont="1" applyBorder="1" applyAlignment="1" applyProtection="1">
      <alignment vertical="center"/>
    </xf>
    <xf numFmtId="0" fontId="24" fillId="0" borderId="229" xfId="0" applyFont="1" applyBorder="1" applyAlignment="1" applyProtection="1">
      <alignment vertical="center"/>
    </xf>
    <xf numFmtId="0" fontId="24" fillId="0" borderId="0" xfId="0" applyFont="1" applyBorder="1" applyAlignment="1" applyProtection="1">
      <alignment vertical="center"/>
    </xf>
    <xf numFmtId="0" fontId="24" fillId="0" borderId="230" xfId="0" applyFont="1" applyBorder="1" applyAlignment="1" applyProtection="1">
      <alignment vertical="center"/>
    </xf>
    <xf numFmtId="0" fontId="24" fillId="0" borderId="0" xfId="0" applyFont="1" applyAlignment="1">
      <alignment vertical="center"/>
    </xf>
    <xf numFmtId="0" fontId="23" fillId="0" borderId="55" xfId="0" applyFont="1" applyBorder="1" applyAlignment="1" applyProtection="1">
      <alignment vertical="center"/>
    </xf>
    <xf numFmtId="0" fontId="27" fillId="0" borderId="0" xfId="0" applyFont="1" applyBorder="1" applyAlignment="1" applyProtection="1">
      <alignment vertical="center"/>
    </xf>
    <xf numFmtId="0" fontId="28" fillId="0" borderId="0" xfId="0" applyFont="1" applyBorder="1" applyAlignment="1" applyProtection="1">
      <alignment horizontal="left" vertical="center"/>
    </xf>
    <xf numFmtId="0" fontId="17" fillId="35" borderId="59" xfId="0" applyFont="1" applyFill="1" applyBorder="1" applyAlignment="1" applyProtection="1">
      <alignment vertical="center"/>
    </xf>
    <xf numFmtId="0" fontId="17" fillId="35" borderId="44" xfId="0" applyFont="1" applyFill="1" applyBorder="1" applyAlignment="1" applyProtection="1">
      <alignment vertical="center"/>
    </xf>
    <xf numFmtId="0" fontId="17" fillId="0" borderId="0" xfId="0" applyFont="1" applyAlignment="1">
      <alignment vertical="center"/>
    </xf>
    <xf numFmtId="0" fontId="0" fillId="0" borderId="47" xfId="0" applyFont="1" applyBorder="1" applyAlignment="1" applyProtection="1">
      <alignment vertical="center"/>
    </xf>
    <xf numFmtId="0" fontId="0" fillId="0" borderId="0" xfId="0" applyFont="1" applyBorder="1" applyAlignment="1" applyProtection="1">
      <alignment vertical="center"/>
    </xf>
    <xf numFmtId="0" fontId="0" fillId="0" borderId="233" xfId="0" applyFont="1" applyBorder="1" applyAlignment="1" applyProtection="1">
      <alignment vertical="center"/>
    </xf>
    <xf numFmtId="0" fontId="23" fillId="0" borderId="0" xfId="0" applyFont="1" applyBorder="1" applyAlignment="1" applyProtection="1">
      <alignment vertical="center" wrapText="1"/>
    </xf>
    <xf numFmtId="0" fontId="0" fillId="0" borderId="77"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right" vertical="center"/>
    </xf>
    <xf numFmtId="0" fontId="0" fillId="0" borderId="0" xfId="0" applyFont="1" applyFill="1" applyAlignment="1">
      <alignment vertical="center"/>
    </xf>
    <xf numFmtId="0" fontId="24" fillId="0" borderId="0" xfId="0" applyFont="1" applyFill="1" applyBorder="1" applyAlignment="1" applyProtection="1">
      <alignment vertical="center"/>
    </xf>
    <xf numFmtId="0" fontId="58" fillId="0" borderId="0" xfId="0" applyFont="1" applyAlignment="1">
      <alignment vertical="center"/>
    </xf>
    <xf numFmtId="0" fontId="23" fillId="0" borderId="0" xfId="0" applyFont="1" applyBorder="1" applyAlignment="1" applyProtection="1">
      <alignment vertical="center"/>
    </xf>
    <xf numFmtId="0" fontId="25" fillId="0" borderId="0" xfId="0" applyFont="1" applyBorder="1" applyAlignment="1" applyProtection="1">
      <alignment vertical="center"/>
    </xf>
    <xf numFmtId="0" fontId="11" fillId="0" borderId="0" xfId="0" applyFont="1" applyFill="1" applyBorder="1" applyAlignment="1" applyProtection="1">
      <alignment horizontal="left" vertical="center" wrapText="1"/>
    </xf>
    <xf numFmtId="0" fontId="15" fillId="0" borderId="123"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1" fillId="0" borderId="0" xfId="0" applyFont="1" applyBorder="1" applyAlignment="1" applyProtection="1">
      <alignment vertical="center"/>
    </xf>
    <xf numFmtId="0" fontId="60" fillId="35" borderId="48" xfId="0" applyFont="1" applyFill="1" applyBorder="1" applyAlignment="1" applyProtection="1">
      <alignment vertical="center"/>
    </xf>
    <xf numFmtId="0" fontId="61" fillId="0" borderId="0" xfId="0" applyFont="1" applyBorder="1" applyAlignment="1" applyProtection="1">
      <alignment vertical="center"/>
    </xf>
    <xf numFmtId="0" fontId="60" fillId="0" borderId="0" xfId="0" applyFont="1" applyAlignment="1" applyProtection="1">
      <alignment vertical="center"/>
    </xf>
    <xf numFmtId="0" fontId="60" fillId="0" borderId="0" xfId="0" applyFont="1" applyBorder="1" applyAlignment="1" applyProtection="1">
      <alignment vertical="center"/>
    </xf>
    <xf numFmtId="0" fontId="23" fillId="0" borderId="0" xfId="0" applyFont="1" applyBorder="1" applyAlignment="1">
      <alignment vertical="center"/>
    </xf>
    <xf numFmtId="0" fontId="11" fillId="0" borderId="0" xfId="0" applyFont="1" applyBorder="1" applyAlignment="1">
      <alignment vertical="center"/>
    </xf>
    <xf numFmtId="0" fontId="53" fillId="0" borderId="0" xfId="0" applyFont="1" applyBorder="1" applyAlignment="1">
      <alignment vertical="center"/>
    </xf>
    <xf numFmtId="0" fontId="11" fillId="0" borderId="0" xfId="0" applyFont="1" applyFill="1" applyBorder="1" applyAlignment="1">
      <alignment vertical="center"/>
    </xf>
    <xf numFmtId="0" fontId="24" fillId="0" borderId="0" xfId="0" applyFont="1" applyBorder="1" applyAlignment="1">
      <alignment vertical="center"/>
    </xf>
    <xf numFmtId="0" fontId="17" fillId="0" borderId="0" xfId="0" applyFont="1" applyBorder="1" applyAlignment="1">
      <alignment vertical="center"/>
    </xf>
    <xf numFmtId="0" fontId="0" fillId="0" borderId="0" xfId="0" applyFont="1" applyFill="1" applyBorder="1" applyAlignment="1" applyProtection="1">
      <alignment vertical="center"/>
    </xf>
    <xf numFmtId="0" fontId="31" fillId="0" borderId="0" xfId="0" applyFont="1" applyAlignment="1">
      <alignment vertical="center"/>
    </xf>
    <xf numFmtId="0" fontId="15" fillId="5" borderId="27" xfId="0" applyFont="1" applyFill="1" applyBorder="1" applyAlignment="1" applyProtection="1">
      <alignment horizontal="center" vertical="center"/>
    </xf>
    <xf numFmtId="0" fontId="15" fillId="5" borderId="55" xfId="0" applyFont="1" applyFill="1" applyBorder="1" applyAlignment="1" applyProtection="1">
      <alignment horizontal="center" vertical="center"/>
    </xf>
    <xf numFmtId="0" fontId="15" fillId="5" borderId="56" xfId="0" applyFont="1" applyFill="1" applyBorder="1" applyAlignment="1" applyProtection="1">
      <alignment horizontal="center" vertical="center"/>
    </xf>
    <xf numFmtId="0" fontId="15" fillId="6" borderId="27" xfId="0" applyFont="1" applyFill="1" applyBorder="1" applyAlignment="1" applyProtection="1">
      <alignment horizontal="center" vertical="center"/>
    </xf>
    <xf numFmtId="0" fontId="15" fillId="6" borderId="55" xfId="0" applyFont="1" applyFill="1" applyBorder="1" applyAlignment="1" applyProtection="1">
      <alignment horizontal="center" vertical="center"/>
    </xf>
    <xf numFmtId="0" fontId="15" fillId="6" borderId="56" xfId="0" applyFont="1" applyFill="1" applyBorder="1" applyAlignment="1" applyProtection="1">
      <alignment horizontal="center" vertical="center"/>
    </xf>
    <xf numFmtId="0" fontId="15" fillId="8" borderId="27" xfId="0" applyFont="1" applyFill="1" applyBorder="1" applyAlignment="1" applyProtection="1">
      <alignment horizontal="center" vertical="center" wrapText="1"/>
    </xf>
    <xf numFmtId="0" fontId="15" fillId="8" borderId="55" xfId="0" applyFont="1" applyFill="1" applyBorder="1" applyAlignment="1" applyProtection="1">
      <alignment horizontal="center" vertical="center"/>
    </xf>
    <xf numFmtId="0" fontId="15" fillId="8" borderId="56" xfId="0" applyFont="1" applyFill="1" applyBorder="1" applyAlignment="1" applyProtection="1">
      <alignment horizontal="center" vertical="center"/>
    </xf>
    <xf numFmtId="0" fontId="61" fillId="0" borderId="0" xfId="0" applyFont="1" applyBorder="1" applyAlignment="1" applyProtection="1">
      <alignment vertical="center" wrapText="1"/>
    </xf>
    <xf numFmtId="0" fontId="61" fillId="0" borderId="230" xfId="0" applyFont="1" applyBorder="1" applyAlignment="1" applyProtection="1">
      <alignment vertical="center" wrapText="1"/>
    </xf>
    <xf numFmtId="0" fontId="61" fillId="0" borderId="77" xfId="0" applyFont="1" applyBorder="1" applyAlignment="1" applyProtection="1">
      <alignment vertical="center" wrapText="1"/>
    </xf>
    <xf numFmtId="0" fontId="61" fillId="0" borderId="233" xfId="0" applyFont="1" applyBorder="1" applyAlignment="1" applyProtection="1">
      <alignment vertical="center" wrapText="1"/>
    </xf>
    <xf numFmtId="0" fontId="14" fillId="33" borderId="0" xfId="0" applyFont="1" applyFill="1" applyAlignment="1" applyProtection="1">
      <alignment horizontal="center" vertical="center"/>
    </xf>
    <xf numFmtId="0" fontId="22" fillId="0" borderId="0" xfId="0" applyFont="1" applyAlignment="1" applyProtection="1">
      <alignment horizontal="left" vertical="center" wrapText="1"/>
    </xf>
    <xf numFmtId="0" fontId="15" fillId="6" borderId="29" xfId="0" applyFont="1" applyFill="1" applyBorder="1" applyAlignment="1" applyProtection="1">
      <alignment horizontal="center" vertical="center"/>
    </xf>
    <xf numFmtId="0" fontId="15" fillId="6" borderId="15" xfId="0" applyFont="1" applyFill="1" applyBorder="1" applyAlignment="1" applyProtection="1">
      <alignment horizontal="center" vertical="center"/>
    </xf>
    <xf numFmtId="0" fontId="15" fillId="6" borderId="20" xfId="0" applyFont="1" applyFill="1" applyBorder="1" applyAlignment="1" applyProtection="1">
      <alignment horizontal="center" vertical="center"/>
    </xf>
    <xf numFmtId="0" fontId="61" fillId="0" borderId="231" xfId="0" applyFont="1" applyBorder="1" applyAlignment="1" applyProtection="1">
      <alignment horizontal="left" vertical="center"/>
    </xf>
    <xf numFmtId="0" fontId="61" fillId="0" borderId="0" xfId="0" applyFont="1" applyBorder="1" applyAlignment="1" applyProtection="1">
      <alignment horizontal="left" vertical="center"/>
    </xf>
    <xf numFmtId="0" fontId="15" fillId="6" borderId="232" xfId="0" applyFont="1" applyFill="1" applyBorder="1" applyAlignment="1" applyProtection="1">
      <alignment horizontal="center" vertical="center"/>
    </xf>
    <xf numFmtId="0" fontId="15" fillId="6" borderId="21" xfId="0" applyFont="1" applyFill="1" applyBorder="1" applyAlignment="1" applyProtection="1">
      <alignment horizontal="center" vertical="center"/>
    </xf>
    <xf numFmtId="0" fontId="15" fillId="6" borderId="22" xfId="0" applyFont="1" applyFill="1" applyBorder="1" applyAlignment="1" applyProtection="1">
      <alignment horizontal="center" vertical="center"/>
    </xf>
    <xf numFmtId="0" fontId="15" fillId="0" borderId="0" xfId="0" applyFont="1" applyAlignment="1" applyProtection="1">
      <alignment vertical="center" wrapText="1"/>
    </xf>
    <xf numFmtId="0" fontId="15" fillId="33" borderId="0" xfId="0" applyFont="1" applyFill="1" applyBorder="1" applyAlignment="1" applyProtection="1">
      <alignment horizontal="center" vertical="center"/>
    </xf>
    <xf numFmtId="14" fontId="15" fillId="2" borderId="67" xfId="0" applyNumberFormat="1" applyFont="1" applyFill="1" applyBorder="1" applyAlignment="1" applyProtection="1">
      <alignment horizontal="center" vertical="center" shrinkToFit="1"/>
      <protection locked="0"/>
    </xf>
    <xf numFmtId="14" fontId="15" fillId="2" borderId="68" xfId="0" applyNumberFormat="1" applyFont="1" applyFill="1" applyBorder="1" applyAlignment="1" applyProtection="1">
      <alignment horizontal="center" vertical="center" shrinkToFit="1"/>
      <protection locked="0"/>
    </xf>
    <xf numFmtId="0" fontId="15" fillId="33" borderId="23" xfId="0" applyFont="1" applyFill="1" applyBorder="1" applyAlignment="1" applyProtection="1">
      <alignment horizontal="center" vertical="center"/>
    </xf>
    <xf numFmtId="0" fontId="15" fillId="2" borderId="67" xfId="0" applyFont="1" applyFill="1" applyBorder="1" applyAlignment="1" applyProtection="1">
      <alignment horizontal="center" vertical="center" shrinkToFit="1"/>
      <protection locked="0"/>
    </xf>
    <xf numFmtId="0" fontId="15" fillId="2" borderId="69" xfId="0" applyFont="1" applyFill="1" applyBorder="1" applyAlignment="1" applyProtection="1">
      <alignment horizontal="center" vertical="center" shrinkToFit="1"/>
      <protection locked="0"/>
    </xf>
    <xf numFmtId="0" fontId="15" fillId="2" borderId="68" xfId="0" applyFont="1" applyFill="1" applyBorder="1" applyAlignment="1" applyProtection="1">
      <alignment horizontal="center" vertical="center" shrinkToFit="1"/>
      <protection locked="0"/>
    </xf>
    <xf numFmtId="0" fontId="15" fillId="2" borderId="62"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15" fillId="2" borderId="63" xfId="0" applyFont="1" applyFill="1" applyBorder="1" applyAlignment="1" applyProtection="1">
      <alignment vertical="center"/>
      <protection locked="0"/>
    </xf>
    <xf numFmtId="0" fontId="15" fillId="2" borderId="64"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5" fillId="2" borderId="65" xfId="0" applyFont="1" applyFill="1" applyBorder="1" applyAlignment="1" applyProtection="1">
      <alignment vertical="center"/>
      <protection locked="0"/>
    </xf>
    <xf numFmtId="0" fontId="15" fillId="2" borderId="30" xfId="0" applyFont="1" applyFill="1" applyBorder="1" applyAlignment="1" applyProtection="1">
      <alignment vertical="center"/>
      <protection locked="0"/>
    </xf>
    <xf numFmtId="0" fontId="15" fillId="2" borderId="66" xfId="0" applyFont="1" applyFill="1" applyBorder="1" applyAlignment="1" applyProtection="1">
      <alignment vertical="center"/>
      <protection locked="0"/>
    </xf>
    <xf numFmtId="0" fontId="15" fillId="2" borderId="62" xfId="0" applyFont="1" applyFill="1" applyBorder="1" applyAlignment="1" applyProtection="1">
      <alignment vertical="center" wrapText="1"/>
      <protection locked="0"/>
    </xf>
    <xf numFmtId="0" fontId="15" fillId="2" borderId="62"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protection locked="0"/>
    </xf>
    <xf numFmtId="0" fontId="15" fillId="2" borderId="63" xfId="0" applyFont="1" applyFill="1" applyBorder="1" applyAlignment="1" applyProtection="1">
      <alignment horizontal="left" vertical="center"/>
      <protection locked="0"/>
    </xf>
    <xf numFmtId="0" fontId="15" fillId="2" borderId="64"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protection locked="0"/>
    </xf>
    <xf numFmtId="0" fontId="15" fillId="2" borderId="23" xfId="0" applyFont="1" applyFill="1" applyBorder="1" applyAlignment="1" applyProtection="1">
      <alignment horizontal="left" vertical="center"/>
      <protection locked="0"/>
    </xf>
    <xf numFmtId="0" fontId="15" fillId="2" borderId="65"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5" fillId="2" borderId="66" xfId="0" applyFont="1" applyFill="1" applyBorder="1" applyAlignment="1" applyProtection="1">
      <alignment horizontal="left" vertical="center"/>
      <protection locked="0"/>
    </xf>
    <xf numFmtId="0" fontId="15" fillId="33" borderId="0" xfId="0" applyFont="1" applyFill="1" applyAlignment="1" applyProtection="1">
      <alignment horizontal="center" vertical="center"/>
    </xf>
    <xf numFmtId="0" fontId="15" fillId="33" borderId="0" xfId="0" applyFont="1" applyFill="1" applyBorder="1" applyAlignment="1" applyProtection="1">
      <alignment horizontal="center" vertical="center" wrapText="1"/>
    </xf>
    <xf numFmtId="0" fontId="15" fillId="0" borderId="64" xfId="0" applyFont="1" applyBorder="1" applyAlignment="1" applyProtection="1">
      <alignment horizontal="center" vertical="center"/>
    </xf>
    <xf numFmtId="0" fontId="15" fillId="0" borderId="23" xfId="0" applyFont="1" applyBorder="1" applyAlignment="1" applyProtection="1">
      <alignment horizontal="center" vertical="center"/>
    </xf>
    <xf numFmtId="14" fontId="15" fillId="2" borderId="69" xfId="0" applyNumberFormat="1" applyFont="1" applyFill="1" applyBorder="1" applyAlignment="1" applyProtection="1">
      <alignment horizontal="center" vertical="center" shrinkToFit="1"/>
      <protection locked="0"/>
    </xf>
    <xf numFmtId="0" fontId="2" fillId="0" borderId="103" xfId="0" applyFont="1" applyFill="1" applyBorder="1" applyAlignment="1">
      <alignment vertical="center" wrapText="1" readingOrder="1"/>
    </xf>
    <xf numFmtId="0" fontId="2" fillId="0" borderId="104" xfId="0" applyFont="1" applyFill="1" applyBorder="1" applyAlignment="1">
      <alignment vertical="center" wrapText="1" readingOrder="1"/>
    </xf>
    <xf numFmtId="0" fontId="2" fillId="0" borderId="106" xfId="0" applyFont="1" applyFill="1" applyBorder="1" applyAlignment="1">
      <alignment vertical="center" wrapText="1" readingOrder="1"/>
    </xf>
    <xf numFmtId="0" fontId="2" fillId="2" borderId="105" xfId="0" applyFont="1" applyFill="1" applyBorder="1" applyAlignment="1" applyProtection="1">
      <alignment horizontal="center" vertical="center" wrapText="1"/>
      <protection locked="0"/>
    </xf>
    <xf numFmtId="0" fontId="2" fillId="2" borderId="104" xfId="0" applyFont="1" applyFill="1" applyBorder="1" applyAlignment="1" applyProtection="1">
      <alignment horizontal="center" vertical="center" wrapText="1"/>
      <protection locked="0"/>
    </xf>
    <xf numFmtId="0" fontId="2" fillId="2" borderId="106"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108" xfId="0" applyFont="1" applyFill="1" applyBorder="1" applyAlignment="1" applyProtection="1">
      <alignment horizontal="center" vertical="center" wrapText="1"/>
      <protection locked="0"/>
    </xf>
    <xf numFmtId="0" fontId="2" fillId="2" borderId="109" xfId="0" applyFont="1" applyFill="1" applyBorder="1" applyAlignment="1" applyProtection="1">
      <alignment horizontal="center" vertical="center" wrapText="1"/>
      <protection locked="0"/>
    </xf>
    <xf numFmtId="0" fontId="2" fillId="2" borderId="109" xfId="0" applyFont="1" applyFill="1" applyBorder="1" applyAlignment="1" applyProtection="1">
      <alignment vertical="center" wrapText="1"/>
      <protection locked="0"/>
    </xf>
    <xf numFmtId="0" fontId="2" fillId="2" borderId="111" xfId="0" applyFont="1" applyFill="1" applyBorder="1" applyAlignment="1" applyProtection="1">
      <alignment vertical="center" wrapText="1"/>
      <protection locked="0"/>
    </xf>
    <xf numFmtId="0" fontId="15" fillId="0" borderId="120" xfId="0" applyFont="1" applyFill="1" applyBorder="1" applyAlignment="1" applyProtection="1">
      <alignment horizontal="center" vertical="center"/>
    </xf>
    <xf numFmtId="0" fontId="15" fillId="0" borderId="121" xfId="0" applyFont="1" applyFill="1" applyBorder="1" applyAlignment="1" applyProtection="1">
      <alignment horizontal="center" vertical="center"/>
    </xf>
    <xf numFmtId="0" fontId="15" fillId="0" borderId="122" xfId="0" applyFont="1" applyFill="1" applyBorder="1" applyAlignment="1" applyProtection="1">
      <alignment horizontal="center" vertical="center"/>
    </xf>
    <xf numFmtId="0" fontId="2" fillId="0" borderId="234" xfId="0" applyFont="1" applyFill="1" applyBorder="1" applyAlignment="1" applyProtection="1">
      <alignment horizontal="center" vertical="center" wrapText="1"/>
    </xf>
    <xf numFmtId="0" fontId="2" fillId="0" borderId="235" xfId="0" applyFont="1" applyFill="1" applyBorder="1" applyAlignment="1" applyProtection="1">
      <alignment horizontal="center" vertical="center" wrapText="1"/>
    </xf>
    <xf numFmtId="0" fontId="2" fillId="0" borderId="236" xfId="0" applyFont="1" applyFill="1" applyBorder="1" applyAlignment="1" applyProtection="1">
      <alignment horizontal="center" vertical="center" wrapText="1"/>
    </xf>
    <xf numFmtId="0" fontId="2" fillId="0" borderId="237" xfId="0" applyFont="1" applyFill="1" applyBorder="1" applyAlignment="1" applyProtection="1">
      <alignment horizontal="center" vertical="center" wrapText="1"/>
    </xf>
    <xf numFmtId="0" fontId="2" fillId="0" borderId="237" xfId="0" applyFont="1" applyFill="1" applyBorder="1" applyAlignment="1" applyProtection="1">
      <alignment vertical="center" wrapText="1"/>
    </xf>
    <xf numFmtId="0" fontId="2" fillId="2" borderId="114" xfId="0" applyFont="1" applyFill="1" applyBorder="1" applyAlignment="1" applyProtection="1">
      <alignment horizontal="center" vertical="center" wrapText="1"/>
      <protection locked="0"/>
    </xf>
    <xf numFmtId="0" fontId="2" fillId="2" borderId="115" xfId="0" applyFont="1" applyFill="1" applyBorder="1" applyAlignment="1" applyProtection="1">
      <alignment horizontal="center" vertical="center" wrapText="1"/>
      <protection locked="0"/>
    </xf>
    <xf numFmtId="0" fontId="2" fillId="2" borderId="116" xfId="0" applyFont="1" applyFill="1" applyBorder="1" applyAlignment="1" applyProtection="1">
      <alignment horizontal="center" vertical="center" wrapText="1"/>
      <protection locked="0"/>
    </xf>
    <xf numFmtId="0" fontId="2" fillId="2" borderId="117" xfId="0" applyFont="1" applyFill="1" applyBorder="1" applyAlignment="1" applyProtection="1">
      <alignment horizontal="center" vertical="center" wrapText="1"/>
      <protection locked="0"/>
    </xf>
    <xf numFmtId="0" fontId="2" fillId="2" borderId="118" xfId="0" applyFont="1" applyFill="1" applyBorder="1" applyAlignment="1" applyProtection="1">
      <alignment horizontal="center" vertical="center" wrapText="1"/>
      <protection locked="0"/>
    </xf>
    <xf numFmtId="0" fontId="2" fillId="2" borderId="112" xfId="0" applyFont="1" applyFill="1" applyBorder="1" applyAlignment="1" applyProtection="1">
      <alignment horizontal="center" vertical="center" wrapText="1"/>
      <protection locked="0"/>
    </xf>
    <xf numFmtId="0" fontId="2" fillId="2" borderId="112" xfId="0" applyFont="1" applyFill="1" applyBorder="1" applyAlignment="1" applyProtection="1">
      <alignment vertical="center" wrapText="1"/>
      <protection locked="0"/>
    </xf>
    <xf numFmtId="0" fontId="2" fillId="2" borderId="113" xfId="0" applyFont="1" applyFill="1" applyBorder="1" applyAlignment="1" applyProtection="1">
      <alignment vertical="center" wrapText="1"/>
      <protection locked="0"/>
    </xf>
    <xf numFmtId="0" fontId="2" fillId="0" borderId="103" xfId="0" applyFont="1" applyFill="1" applyBorder="1" applyAlignment="1">
      <alignment horizontal="left" vertical="center" wrapText="1" readingOrder="1"/>
    </xf>
    <xf numFmtId="0" fontId="2" fillId="0" borderId="104" xfId="0" applyFont="1" applyFill="1" applyBorder="1" applyAlignment="1">
      <alignment horizontal="left" vertical="center" wrapText="1" readingOrder="1"/>
    </xf>
    <xf numFmtId="0" fontId="2" fillId="2" borderId="107" xfId="0" applyFont="1" applyFill="1" applyBorder="1" applyAlignment="1" applyProtection="1">
      <alignment vertical="center" wrapText="1"/>
      <protection locked="0"/>
    </xf>
    <xf numFmtId="0" fontId="2" fillId="2" borderId="119" xfId="0" applyFont="1" applyFill="1" applyBorder="1" applyAlignment="1" applyProtection="1">
      <alignment vertical="center" wrapText="1"/>
      <protection locked="0"/>
    </xf>
    <xf numFmtId="0" fontId="11" fillId="0" borderId="3"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2" fillId="0" borderId="99" xfId="0" applyFont="1" applyFill="1" applyBorder="1" applyAlignment="1">
      <alignment horizontal="center" vertical="center" wrapText="1" readingOrder="1"/>
    </xf>
    <xf numFmtId="0" fontId="2" fillId="0" borderId="100" xfId="0" applyFont="1" applyFill="1" applyBorder="1" applyAlignment="1">
      <alignment horizontal="center" vertical="center" wrapText="1" readingOrder="1"/>
    </xf>
    <xf numFmtId="14" fontId="5" fillId="2" borderId="67" xfId="0" applyNumberFormat="1" applyFont="1" applyFill="1" applyBorder="1" applyAlignment="1" applyProtection="1">
      <alignment horizontal="center" vertical="center" shrinkToFit="1" readingOrder="1"/>
      <protection locked="0"/>
    </xf>
    <xf numFmtId="14" fontId="5" fillId="2" borderId="69" xfId="0" applyNumberFormat="1" applyFont="1" applyFill="1" applyBorder="1" applyAlignment="1" applyProtection="1">
      <alignment horizontal="center" vertical="center" shrinkToFit="1" readingOrder="1"/>
      <protection locked="0"/>
    </xf>
    <xf numFmtId="14" fontId="5" fillId="2" borderId="76" xfId="0" applyNumberFormat="1" applyFont="1" applyFill="1" applyBorder="1" applyAlignment="1" applyProtection="1">
      <alignment horizontal="center" vertical="center" shrinkToFit="1" readingOrder="1"/>
      <protection locked="0"/>
    </xf>
    <xf numFmtId="14" fontId="5" fillId="2" borderId="124" xfId="0" applyNumberFormat="1" applyFont="1" applyFill="1" applyBorder="1" applyAlignment="1" applyProtection="1">
      <alignment horizontal="center" vertical="center" shrinkToFit="1" readingOrder="1"/>
      <protection locked="0"/>
    </xf>
    <xf numFmtId="14" fontId="5" fillId="2" borderId="68" xfId="0" applyNumberFormat="1" applyFont="1" applyFill="1" applyBorder="1" applyAlignment="1" applyProtection="1">
      <alignment horizontal="center" vertical="center" shrinkToFit="1" readingOrder="1"/>
      <protection locked="0"/>
    </xf>
    <xf numFmtId="0" fontId="2" fillId="0" borderId="125" xfId="0" applyFont="1" applyFill="1" applyBorder="1" applyAlignment="1">
      <alignment horizontal="center" vertical="center" wrapText="1" readingOrder="1"/>
    </xf>
    <xf numFmtId="0" fontId="2" fillId="0" borderId="126" xfId="0" applyFont="1" applyFill="1" applyBorder="1" applyAlignment="1">
      <alignment horizontal="center" vertical="center" wrapText="1" readingOrder="1"/>
    </xf>
    <xf numFmtId="0" fontId="2" fillId="2" borderId="97" xfId="0" applyFont="1" applyFill="1" applyBorder="1" applyAlignment="1" applyProtection="1">
      <alignment horizontal="center" vertical="center" wrapText="1"/>
      <protection locked="0"/>
    </xf>
    <xf numFmtId="0" fontId="2" fillId="2" borderId="95" xfId="0" applyFont="1" applyFill="1" applyBorder="1" applyAlignment="1" applyProtection="1">
      <alignment horizontal="center" vertical="center" wrapText="1"/>
      <protection locked="0"/>
    </xf>
    <xf numFmtId="0" fontId="2" fillId="2" borderId="98" xfId="0" applyFont="1" applyFill="1" applyBorder="1" applyAlignment="1" applyProtection="1">
      <alignment horizontal="center" vertical="center" wrapText="1"/>
      <protection locked="0"/>
    </xf>
    <xf numFmtId="0" fontId="2" fillId="2" borderId="94" xfId="0" applyFont="1" applyFill="1" applyBorder="1" applyAlignment="1" applyProtection="1">
      <alignment horizontal="center" vertical="center" wrapText="1"/>
      <protection locked="0"/>
    </xf>
    <xf numFmtId="0" fontId="2" fillId="2" borderId="96" xfId="0" applyFont="1" applyFill="1" applyBorder="1" applyAlignment="1" applyProtection="1">
      <alignment horizontal="center" vertical="center" wrapText="1"/>
      <protection locked="0"/>
    </xf>
    <xf numFmtId="0" fontId="2" fillId="2" borderId="107"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5" fillId="2" borderId="85" xfId="0" applyFont="1" applyFill="1" applyBorder="1" applyAlignment="1" applyProtection="1">
      <alignment horizontal="center" vertical="center" shrinkToFit="1"/>
      <protection locked="0"/>
    </xf>
    <xf numFmtId="0" fontId="15" fillId="2" borderId="86" xfId="0" applyFont="1" applyFill="1" applyBorder="1" applyAlignment="1" applyProtection="1">
      <alignment horizontal="center" vertical="center" shrinkToFit="1"/>
      <protection locked="0"/>
    </xf>
    <xf numFmtId="0" fontId="15" fillId="2" borderId="87" xfId="0" applyFont="1" applyFill="1" applyBorder="1" applyAlignment="1" applyProtection="1">
      <alignment horizontal="center" vertical="center" shrinkToFit="1"/>
      <protection locked="0"/>
    </xf>
    <xf numFmtId="0" fontId="15" fillId="33" borderId="64" xfId="0" applyFont="1" applyFill="1" applyBorder="1" applyAlignment="1" applyProtection="1">
      <alignment horizontal="center" vertical="center"/>
    </xf>
    <xf numFmtId="0" fontId="15" fillId="2" borderId="62" xfId="0" applyFont="1" applyFill="1" applyBorder="1" applyAlignment="1" applyProtection="1">
      <alignment horizontal="center" vertical="center" shrinkToFit="1"/>
    </xf>
    <xf numFmtId="0" fontId="15" fillId="2" borderId="24" xfId="0" applyFont="1" applyFill="1" applyBorder="1" applyAlignment="1" applyProtection="1">
      <alignment horizontal="center" vertical="center" shrinkToFit="1"/>
    </xf>
    <xf numFmtId="0" fontId="15" fillId="2" borderId="63" xfId="0" applyFont="1" applyFill="1" applyBorder="1" applyAlignment="1" applyProtection="1">
      <alignment horizontal="center" vertical="center" shrinkToFit="1"/>
    </xf>
    <xf numFmtId="0" fontId="15" fillId="2" borderId="65" xfId="0" applyFont="1" applyFill="1" applyBorder="1" applyAlignment="1" applyProtection="1">
      <alignment horizontal="center" vertical="center" shrinkToFit="1"/>
    </xf>
    <xf numFmtId="0" fontId="15" fillId="2" borderId="30" xfId="0" applyFont="1" applyFill="1" applyBorder="1" applyAlignment="1" applyProtection="1">
      <alignment horizontal="center" vertical="center" shrinkToFit="1"/>
    </xf>
    <xf numFmtId="0" fontId="15" fillId="2" borderId="66" xfId="0" applyFont="1" applyFill="1" applyBorder="1" applyAlignment="1" applyProtection="1">
      <alignment horizontal="center" vertical="center" shrinkToFit="1"/>
    </xf>
    <xf numFmtId="0" fontId="15" fillId="2" borderId="81" xfId="0" applyFont="1" applyFill="1" applyBorder="1" applyAlignment="1" applyProtection="1">
      <alignment horizontal="center" vertical="center" shrinkToFit="1"/>
      <protection locked="0"/>
    </xf>
    <xf numFmtId="0" fontId="15" fillId="2" borderId="82" xfId="0" applyFont="1" applyFill="1" applyBorder="1" applyAlignment="1" applyProtection="1">
      <alignment horizontal="center" vertical="center" shrinkToFit="1"/>
      <protection locked="0"/>
    </xf>
    <xf numFmtId="0" fontId="15" fillId="2" borderId="83" xfId="0" applyFont="1" applyFill="1" applyBorder="1" applyAlignment="1" applyProtection="1">
      <alignment horizontal="center" vertical="center" shrinkToFit="1"/>
      <protection locked="0"/>
    </xf>
    <xf numFmtId="0" fontId="2" fillId="0" borderId="88" xfId="0" applyFont="1" applyFill="1" applyBorder="1" applyAlignment="1">
      <alignment horizontal="center" vertical="center" wrapText="1" readingOrder="1"/>
    </xf>
    <xf numFmtId="0" fontId="2" fillId="0" borderId="89" xfId="0" applyFont="1" applyFill="1" applyBorder="1" applyAlignment="1">
      <alignment horizontal="center" vertical="center" wrapText="1" readingOrder="1"/>
    </xf>
    <xf numFmtId="0" fontId="2" fillId="0" borderId="90" xfId="0" applyFont="1" applyFill="1" applyBorder="1" applyAlignment="1">
      <alignment horizontal="center" vertical="center" wrapText="1" readingOrder="1"/>
    </xf>
    <xf numFmtId="0" fontId="2" fillId="0" borderId="91" xfId="0" applyFont="1" applyFill="1" applyBorder="1" applyAlignment="1">
      <alignment horizontal="center" vertical="center" wrapText="1" readingOrder="1"/>
    </xf>
    <xf numFmtId="0" fontId="2" fillId="0" borderId="92" xfId="0" applyFont="1" applyFill="1" applyBorder="1" applyAlignment="1">
      <alignment horizontal="center" vertical="center" wrapText="1" readingOrder="1"/>
    </xf>
    <xf numFmtId="0" fontId="2" fillId="0" borderId="93" xfId="0" applyFont="1" applyFill="1" applyBorder="1" applyAlignment="1">
      <alignment horizontal="center" vertical="center" wrapText="1" readingOrder="1"/>
    </xf>
    <xf numFmtId="0" fontId="6" fillId="0" borderId="88" xfId="0" applyFont="1" applyFill="1" applyBorder="1" applyAlignment="1">
      <alignment horizontal="center" vertical="center" wrapText="1" readingOrder="1"/>
    </xf>
    <xf numFmtId="0" fontId="6" fillId="0" borderId="89" xfId="0" applyFont="1" applyFill="1" applyBorder="1" applyAlignment="1">
      <alignment horizontal="center" vertical="center" wrapText="1" readingOrder="1"/>
    </xf>
    <xf numFmtId="0" fontId="6" fillId="0" borderId="90" xfId="0" applyFont="1" applyFill="1" applyBorder="1" applyAlignment="1">
      <alignment horizontal="center" vertical="center" wrapText="1" readingOrder="1"/>
    </xf>
    <xf numFmtId="0" fontId="6" fillId="0" borderId="101" xfId="0" applyFont="1" applyFill="1" applyBorder="1" applyAlignment="1">
      <alignment horizontal="center" vertical="center" wrapText="1" readingOrder="1"/>
    </xf>
    <xf numFmtId="0" fontId="6" fillId="0" borderId="30" xfId="0" applyFont="1" applyFill="1" applyBorder="1" applyAlignment="1">
      <alignment horizontal="center" vertical="center" wrapText="1" readingOrder="1"/>
    </xf>
    <xf numFmtId="0" fontId="6" fillId="0" borderId="102" xfId="0" applyFont="1" applyFill="1" applyBorder="1" applyAlignment="1">
      <alignment horizontal="center" vertical="center" wrapText="1" readingOrder="1"/>
    </xf>
    <xf numFmtId="0" fontId="2" fillId="0" borderId="84" xfId="0" applyFont="1" applyFill="1" applyBorder="1" applyAlignment="1">
      <alignment horizontal="center" vertical="center" wrapText="1" readingOrder="1"/>
    </xf>
    <xf numFmtId="14" fontId="15" fillId="2" borderId="81" xfId="0" applyNumberFormat="1" applyFont="1" applyFill="1" applyBorder="1" applyAlignment="1" applyProtection="1">
      <alignment horizontal="center" vertical="center" shrinkToFit="1"/>
      <protection locked="0"/>
    </xf>
    <xf numFmtId="14" fontId="15" fillId="2" borderId="82" xfId="0" applyNumberFormat="1" applyFont="1" applyFill="1" applyBorder="1" applyAlignment="1" applyProtection="1">
      <alignment horizontal="center" vertical="center" shrinkToFit="1"/>
      <protection locked="0"/>
    </xf>
    <xf numFmtId="14" fontId="15" fillId="2" borderId="83" xfId="0" applyNumberFormat="1" applyFont="1" applyFill="1" applyBorder="1" applyAlignment="1" applyProtection="1">
      <alignment horizontal="center" vertical="center" shrinkToFit="1"/>
      <protection locked="0"/>
    </xf>
    <xf numFmtId="176" fontId="15" fillId="2" borderId="81" xfId="0" applyNumberFormat="1" applyFont="1" applyFill="1" applyBorder="1" applyAlignment="1" applyProtection="1">
      <alignment horizontal="center" vertical="center"/>
      <protection locked="0"/>
    </xf>
    <xf numFmtId="176" fontId="15" fillId="2" borderId="82" xfId="0" applyNumberFormat="1" applyFont="1" applyFill="1" applyBorder="1" applyAlignment="1" applyProtection="1">
      <alignment horizontal="center" vertical="center"/>
      <protection locked="0"/>
    </xf>
    <xf numFmtId="176" fontId="15" fillId="2" borderId="83" xfId="0" applyNumberFormat="1" applyFont="1" applyFill="1" applyBorder="1" applyAlignment="1" applyProtection="1">
      <alignment horizontal="center" vertical="center"/>
      <protection locked="0"/>
    </xf>
    <xf numFmtId="14" fontId="15" fillId="2" borderId="85" xfId="0" applyNumberFormat="1" applyFont="1" applyFill="1" applyBorder="1" applyAlignment="1" applyProtection="1">
      <alignment horizontal="center" vertical="center" shrinkToFit="1"/>
      <protection locked="0"/>
    </xf>
    <xf numFmtId="14" fontId="15" fillId="2" borderId="86" xfId="0" applyNumberFormat="1" applyFont="1" applyFill="1" applyBorder="1" applyAlignment="1" applyProtection="1">
      <alignment horizontal="center" vertical="center" shrinkToFit="1"/>
      <protection locked="0"/>
    </xf>
    <xf numFmtId="14" fontId="15" fillId="2" borderId="87" xfId="0" applyNumberFormat="1" applyFont="1" applyFill="1" applyBorder="1" applyAlignment="1" applyProtection="1">
      <alignment horizontal="center" vertical="center" shrinkToFit="1"/>
      <protection locked="0"/>
    </xf>
    <xf numFmtId="176" fontId="15" fillId="2" borderId="85" xfId="0" applyNumberFormat="1" applyFont="1" applyFill="1" applyBorder="1" applyAlignment="1" applyProtection="1">
      <alignment horizontal="center" vertical="center"/>
      <protection locked="0"/>
    </xf>
    <xf numFmtId="176" fontId="15" fillId="2" borderId="86" xfId="0" applyNumberFormat="1" applyFont="1" applyFill="1" applyBorder="1" applyAlignment="1" applyProtection="1">
      <alignment horizontal="center" vertical="center"/>
      <protection locked="0"/>
    </xf>
    <xf numFmtId="176" fontId="15" fillId="2" borderId="87" xfId="0" applyNumberFormat="1" applyFont="1" applyFill="1" applyBorder="1" applyAlignment="1" applyProtection="1">
      <alignment horizontal="center" vertical="center"/>
      <protection locked="0"/>
    </xf>
    <xf numFmtId="0" fontId="15" fillId="0" borderId="86" xfId="0" applyFont="1" applyBorder="1" applyAlignment="1" applyProtection="1">
      <alignment vertical="center"/>
      <protection locked="0"/>
    </xf>
    <xf numFmtId="0" fontId="15" fillId="0" borderId="87" xfId="0" applyFont="1" applyBorder="1" applyAlignment="1" applyProtection="1">
      <alignment vertical="center"/>
      <protection locked="0"/>
    </xf>
    <xf numFmtId="0" fontId="16" fillId="0" borderId="77" xfId="0" applyFont="1" applyBorder="1" applyAlignment="1" applyProtection="1">
      <alignment horizontal="center" vertical="center"/>
    </xf>
    <xf numFmtId="0" fontId="16" fillId="0" borderId="77" xfId="0" applyFont="1" applyBorder="1" applyAlignment="1" applyProtection="1">
      <alignment vertical="center"/>
    </xf>
    <xf numFmtId="0" fontId="16" fillId="0" borderId="78" xfId="0" applyFont="1" applyBorder="1" applyAlignment="1" applyProtection="1">
      <alignment vertical="center"/>
    </xf>
    <xf numFmtId="0" fontId="16" fillId="0" borderId="79" xfId="0" applyFont="1" applyBorder="1" applyAlignment="1" applyProtection="1">
      <alignment horizontal="center" vertical="center"/>
    </xf>
    <xf numFmtId="0" fontId="16" fillId="0" borderId="79" xfId="0" applyFont="1" applyBorder="1" applyAlignment="1" applyProtection="1">
      <alignment vertical="center"/>
    </xf>
    <xf numFmtId="0" fontId="16" fillId="0" borderId="80" xfId="0" applyFont="1" applyBorder="1" applyAlignment="1" applyProtection="1">
      <alignment vertical="center"/>
    </xf>
    <xf numFmtId="0" fontId="11" fillId="0" borderId="27" xfId="0" applyFont="1" applyBorder="1" applyAlignment="1" applyProtection="1">
      <alignment horizontal="center" vertical="center"/>
    </xf>
    <xf numFmtId="0" fontId="11" fillId="0" borderId="54"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56" xfId="0" applyFont="1" applyBorder="1" applyAlignment="1" applyProtection="1">
      <alignment horizontal="center" vertical="center"/>
    </xf>
    <xf numFmtId="0" fontId="19" fillId="2" borderId="41" xfId="28" applyFont="1" applyFill="1" applyBorder="1" applyAlignment="1" applyProtection="1">
      <alignment vertical="center"/>
    </xf>
    <xf numFmtId="0" fontId="19" fillId="2" borderId="57" xfId="28" applyFont="1" applyFill="1" applyBorder="1" applyAlignment="1" applyProtection="1">
      <alignment vertical="center"/>
    </xf>
    <xf numFmtId="0" fontId="19" fillId="2" borderId="58" xfId="28" applyFont="1" applyFill="1" applyBorder="1" applyAlignment="1" applyProtection="1">
      <alignment vertical="center"/>
    </xf>
    <xf numFmtId="0" fontId="16" fillId="0" borderId="51" xfId="0" applyFont="1" applyBorder="1" applyAlignment="1" applyProtection="1">
      <alignment vertical="center"/>
    </xf>
    <xf numFmtId="0" fontId="16" fillId="0" borderId="59" xfId="0" applyFont="1" applyBorder="1" applyAlignment="1" applyProtection="1">
      <alignment vertical="center"/>
    </xf>
    <xf numFmtId="0" fontId="16" fillId="0" borderId="60" xfId="0" applyFont="1" applyBorder="1" applyAlignment="1" applyProtection="1">
      <alignment vertical="center"/>
    </xf>
    <xf numFmtId="0" fontId="16" fillId="0" borderId="17" xfId="0" applyFont="1" applyBorder="1" applyAlignment="1" applyProtection="1">
      <alignment vertical="center"/>
    </xf>
    <xf numFmtId="0" fontId="16" fillId="0" borderId="18" xfId="0" applyFont="1" applyBorder="1" applyAlignment="1" applyProtection="1">
      <alignment vertical="center"/>
    </xf>
    <xf numFmtId="0" fontId="16" fillId="0" borderId="61" xfId="0" applyFont="1" applyBorder="1" applyAlignment="1" applyProtection="1">
      <alignment vertical="center"/>
    </xf>
    <xf numFmtId="0" fontId="11" fillId="0" borderId="39" xfId="0" applyFont="1" applyBorder="1" applyAlignment="1" applyProtection="1">
      <alignment horizontal="center" vertical="center"/>
    </xf>
    <xf numFmtId="0" fontId="2" fillId="0" borderId="137" xfId="0" applyFont="1" applyFill="1" applyBorder="1" applyAlignment="1" applyProtection="1">
      <alignment horizontal="center" vertical="center" wrapText="1"/>
    </xf>
    <xf numFmtId="0" fontId="2" fillId="0" borderId="138" xfId="0" applyFont="1" applyFill="1" applyBorder="1" applyAlignment="1" applyProtection="1">
      <alignment horizontal="center" vertical="center" wrapText="1"/>
    </xf>
    <xf numFmtId="0" fontId="2" fillId="0" borderId="139" xfId="0" applyFont="1" applyFill="1" applyBorder="1" applyAlignment="1" applyProtection="1">
      <alignment horizontal="center" vertical="center" wrapText="1"/>
    </xf>
    <xf numFmtId="0" fontId="2" fillId="0" borderId="140" xfId="0" applyFont="1" applyFill="1" applyBorder="1" applyAlignment="1" applyProtection="1">
      <alignment horizontal="center" vertical="center" wrapText="1"/>
    </xf>
    <xf numFmtId="0" fontId="2" fillId="0" borderId="109" xfId="0" applyFont="1" applyFill="1" applyBorder="1" applyAlignment="1" applyProtection="1">
      <alignment horizontal="center" vertical="center" wrapText="1"/>
    </xf>
    <xf numFmtId="0" fontId="2" fillId="0" borderId="109" xfId="0" applyFont="1" applyFill="1" applyBorder="1" applyAlignment="1" applyProtection="1">
      <alignment vertical="center" wrapText="1"/>
    </xf>
    <xf numFmtId="0" fontId="2" fillId="0" borderId="136" xfId="0" applyFont="1" applyFill="1" applyBorder="1" applyAlignment="1" applyProtection="1">
      <alignment horizontal="center" vertical="center" wrapText="1"/>
    </xf>
    <xf numFmtId="0" fontId="2" fillId="0" borderId="107" xfId="0" applyFont="1" applyFill="1" applyBorder="1" applyAlignment="1" applyProtection="1">
      <alignment horizontal="center" vertical="center" wrapText="1"/>
    </xf>
    <xf numFmtId="0" fontId="2" fillId="0" borderId="107" xfId="0" applyFont="1" applyFill="1" applyBorder="1" applyAlignment="1" applyProtection="1">
      <alignment vertical="center" wrapText="1"/>
    </xf>
    <xf numFmtId="0" fontId="2" fillId="0" borderId="127" xfId="0" applyFont="1" applyFill="1" applyBorder="1" applyAlignment="1" applyProtection="1">
      <alignment horizontal="center" vertical="center" wrapText="1"/>
    </xf>
    <xf numFmtId="0" fontId="2" fillId="0" borderId="128" xfId="0" applyFont="1" applyFill="1" applyBorder="1" applyAlignment="1" applyProtection="1">
      <alignment horizontal="center" vertical="center" wrapText="1"/>
    </xf>
    <xf numFmtId="0" fontId="2" fillId="0" borderId="129" xfId="0" applyFont="1" applyFill="1" applyBorder="1" applyAlignment="1" applyProtection="1">
      <alignment horizontal="center" vertical="center" wrapText="1"/>
    </xf>
    <xf numFmtId="0" fontId="2" fillId="0" borderId="130" xfId="0" applyFont="1" applyFill="1" applyBorder="1" applyAlignment="1" applyProtection="1">
      <alignment horizontal="center" vertical="center" wrapText="1"/>
    </xf>
    <xf numFmtId="0" fontId="2" fillId="0" borderId="131" xfId="0" applyFont="1" applyFill="1" applyBorder="1" applyAlignment="1" applyProtection="1">
      <alignment horizontal="center" vertical="center" wrapText="1"/>
    </xf>
    <xf numFmtId="0" fontId="2" fillId="0" borderId="132" xfId="0" applyFont="1" applyFill="1" applyBorder="1" applyAlignment="1" applyProtection="1">
      <alignment vertical="center" wrapText="1"/>
    </xf>
    <xf numFmtId="0" fontId="15" fillId="0" borderId="120" xfId="0" applyFont="1" applyFill="1" applyBorder="1" applyAlignment="1" applyProtection="1">
      <alignment vertical="center" wrapText="1"/>
    </xf>
    <xf numFmtId="0" fontId="15" fillId="0" borderId="121" xfId="0" applyFont="1" applyFill="1" applyBorder="1" applyAlignment="1" applyProtection="1">
      <alignment vertical="center" wrapText="1"/>
    </xf>
    <xf numFmtId="0" fontId="15" fillId="0" borderId="122" xfId="0" applyFont="1" applyFill="1" applyBorder="1" applyAlignment="1" applyProtection="1">
      <alignment vertical="center" wrapText="1"/>
    </xf>
    <xf numFmtId="0" fontId="2" fillId="0" borderId="110" xfId="0" applyFont="1" applyFill="1" applyBorder="1" applyAlignment="1" applyProtection="1">
      <alignment horizontal="center" vertical="center" wrapText="1"/>
    </xf>
    <xf numFmtId="0" fontId="2" fillId="0" borderId="123" xfId="0" applyFont="1" applyFill="1" applyBorder="1" applyAlignment="1" applyProtection="1">
      <alignment horizontal="center" vertical="center" wrapText="1"/>
    </xf>
    <xf numFmtId="0" fontId="2" fillId="0" borderId="122" xfId="0" applyFont="1" applyFill="1" applyBorder="1" applyAlignment="1" applyProtection="1">
      <alignment horizontal="center" vertical="center" wrapText="1"/>
    </xf>
    <xf numFmtId="0" fontId="2" fillId="0" borderId="133" xfId="0" applyFont="1" applyFill="1" applyBorder="1" applyAlignment="1" applyProtection="1">
      <alignment horizontal="center" vertical="center" wrapText="1"/>
    </xf>
    <xf numFmtId="0" fontId="2" fillId="0" borderId="134" xfId="0" applyFont="1" applyFill="1" applyBorder="1" applyAlignment="1" applyProtection="1">
      <alignment horizontal="center" vertical="center" wrapText="1"/>
    </xf>
    <xf numFmtId="0" fontId="2" fillId="0" borderId="135" xfId="0" applyFont="1" applyFill="1" applyBorder="1" applyAlignment="1" applyProtection="1">
      <alignment horizontal="center" vertical="center" wrapText="1"/>
    </xf>
    <xf numFmtId="0" fontId="2" fillId="0" borderId="110" xfId="0" applyFont="1" applyFill="1" applyBorder="1" applyAlignment="1" applyProtection="1">
      <alignment vertical="center" wrapText="1"/>
    </xf>
    <xf numFmtId="0" fontId="57" fillId="0" borderId="70" xfId="0" applyFont="1" applyFill="1" applyBorder="1" applyAlignment="1" applyProtection="1">
      <alignment horizontal="left" shrinkToFit="1"/>
    </xf>
    <xf numFmtId="0" fontId="57" fillId="0" borderId="71" xfId="0" applyFont="1" applyFill="1" applyBorder="1" applyAlignment="1" applyProtection="1">
      <alignment horizontal="left" shrinkToFit="1"/>
    </xf>
    <xf numFmtId="0" fontId="57" fillId="0" borderId="72" xfId="0" applyFont="1" applyFill="1" applyBorder="1" applyAlignment="1" applyProtection="1">
      <alignment horizontal="left" shrinkToFit="1"/>
    </xf>
    <xf numFmtId="0" fontId="57" fillId="0" borderId="73" xfId="0" applyFont="1" applyFill="1" applyBorder="1" applyAlignment="1" applyProtection="1">
      <alignment horizontal="left" vertical="top"/>
    </xf>
    <xf numFmtId="0" fontId="57" fillId="0" borderId="74" xfId="0" applyFont="1" applyFill="1" applyBorder="1" applyAlignment="1" applyProtection="1">
      <alignment horizontal="left" vertical="top"/>
    </xf>
    <xf numFmtId="0" fontId="57" fillId="0" borderId="75" xfId="0" applyFont="1" applyFill="1" applyBorder="1" applyAlignment="1" applyProtection="1">
      <alignment horizontal="left" vertical="top"/>
    </xf>
    <xf numFmtId="0" fontId="2" fillId="2" borderId="154" xfId="0" applyFont="1" applyFill="1" applyBorder="1" applyAlignment="1" applyProtection="1">
      <alignment vertical="center" wrapText="1"/>
      <protection locked="0"/>
    </xf>
    <xf numFmtId="0" fontId="2" fillId="2" borderId="158" xfId="0" applyFont="1" applyFill="1" applyBorder="1" applyAlignment="1" applyProtection="1">
      <alignment vertical="center" wrapText="1"/>
      <protection locked="0"/>
    </xf>
    <xf numFmtId="0" fontId="2" fillId="0" borderId="155" xfId="0" applyFont="1" applyFill="1" applyBorder="1" applyAlignment="1" applyProtection="1">
      <alignment horizontal="center" vertical="center" wrapText="1"/>
    </xf>
    <xf numFmtId="0" fontId="2" fillId="0" borderId="148" xfId="0" applyFont="1" applyFill="1" applyBorder="1" applyAlignment="1" applyProtection="1">
      <alignment horizontal="center" vertical="center" wrapText="1"/>
    </xf>
    <xf numFmtId="0" fontId="2" fillId="0" borderId="156" xfId="0" applyFont="1" applyFill="1" applyBorder="1" applyAlignment="1" applyProtection="1">
      <alignment horizontal="center" vertical="center" wrapText="1"/>
    </xf>
    <xf numFmtId="0" fontId="2" fillId="0" borderId="147" xfId="0" applyFont="1" applyFill="1" applyBorder="1" applyAlignment="1" applyProtection="1">
      <alignment horizontal="center" vertical="center" wrapText="1"/>
    </xf>
    <xf numFmtId="0" fontId="2" fillId="0" borderId="149" xfId="0" applyFont="1" applyFill="1" applyBorder="1" applyAlignment="1" applyProtection="1">
      <alignment horizontal="center" vertical="center" wrapText="1"/>
    </xf>
    <xf numFmtId="0" fontId="2" fillId="0" borderId="149" xfId="0" applyFont="1" applyFill="1" applyBorder="1" applyAlignment="1" applyProtection="1">
      <alignment vertical="center" wrapText="1"/>
    </xf>
    <xf numFmtId="0" fontId="2" fillId="0" borderId="157" xfId="0" applyFont="1" applyFill="1" applyBorder="1" applyAlignment="1" applyProtection="1">
      <alignment vertical="center" wrapText="1"/>
    </xf>
    <xf numFmtId="0" fontId="2" fillId="0" borderId="159" xfId="0" applyFont="1" applyFill="1" applyBorder="1" applyAlignment="1" applyProtection="1">
      <alignment horizontal="center" vertical="center" wrapText="1"/>
    </xf>
    <xf numFmtId="0" fontId="2" fillId="0" borderId="160" xfId="0" applyFont="1" applyFill="1" applyBorder="1" applyAlignment="1" applyProtection="1">
      <alignment horizontal="center" vertical="center" wrapText="1"/>
    </xf>
    <xf numFmtId="0" fontId="2" fillId="0" borderId="161" xfId="0" applyFont="1" applyFill="1" applyBorder="1" applyAlignment="1" applyProtection="1">
      <alignment horizontal="center" vertical="center" wrapText="1"/>
    </xf>
    <xf numFmtId="0" fontId="2" fillId="0" borderId="162" xfId="0" applyFont="1" applyFill="1" applyBorder="1" applyAlignment="1" applyProtection="1">
      <alignment horizontal="center" vertical="center" wrapText="1"/>
    </xf>
    <xf numFmtId="0" fontId="2" fillId="0" borderId="163" xfId="0" applyFont="1" applyFill="1" applyBorder="1" applyAlignment="1" applyProtection="1">
      <alignment horizontal="center" vertical="center" wrapText="1"/>
    </xf>
    <xf numFmtId="0" fontId="2" fillId="0" borderId="163" xfId="0" applyFont="1" applyFill="1" applyBorder="1" applyAlignment="1" applyProtection="1">
      <alignment vertical="center" wrapText="1"/>
    </xf>
    <xf numFmtId="0" fontId="2" fillId="0" borderId="164" xfId="0" applyFont="1" applyFill="1" applyBorder="1" applyAlignment="1" applyProtection="1">
      <alignment vertical="center" wrapText="1"/>
    </xf>
    <xf numFmtId="0" fontId="2" fillId="2" borderId="154" xfId="0" applyFont="1" applyFill="1" applyBorder="1" applyAlignment="1" applyProtection="1">
      <alignment horizontal="center" vertical="center" wrapText="1"/>
      <protection locked="0"/>
    </xf>
    <xf numFmtId="0" fontId="2" fillId="0" borderId="150" xfId="0" applyFont="1" applyFill="1" applyBorder="1" applyAlignment="1" applyProtection="1">
      <alignment horizontal="center" vertical="center" wrapText="1"/>
    </xf>
    <xf numFmtId="0" fontId="2" fillId="0" borderId="151" xfId="0" applyFont="1" applyFill="1" applyBorder="1" applyAlignment="1" applyProtection="1">
      <alignment horizontal="center" vertical="center" wrapText="1"/>
    </xf>
    <xf numFmtId="0" fontId="2" fillId="0" borderId="152" xfId="0" applyFont="1" applyFill="1" applyBorder="1" applyAlignment="1" applyProtection="1">
      <alignment horizontal="center" vertical="center" wrapText="1"/>
    </xf>
    <xf numFmtId="0" fontId="2" fillId="0" borderId="153" xfId="0" applyFont="1" applyFill="1" applyBorder="1" applyAlignment="1" applyProtection="1">
      <alignment horizontal="center" vertical="center" wrapText="1"/>
    </xf>
    <xf numFmtId="0" fontId="2" fillId="0" borderId="141" xfId="0" applyFont="1" applyFill="1" applyBorder="1" applyAlignment="1" applyProtection="1">
      <alignment horizontal="center" vertical="center" wrapText="1"/>
    </xf>
    <xf numFmtId="0" fontId="2" fillId="0" borderId="141" xfId="0" applyFont="1" applyFill="1" applyBorder="1" applyAlignment="1" applyProtection="1">
      <alignment vertical="center" wrapText="1"/>
    </xf>
    <xf numFmtId="0" fontId="2" fillId="0" borderId="142" xfId="0" applyFont="1" applyFill="1" applyBorder="1" applyAlignment="1" applyProtection="1">
      <alignment vertical="center" wrapText="1"/>
    </xf>
    <xf numFmtId="0" fontId="2" fillId="2" borderId="143" xfId="0" applyFont="1" applyFill="1" applyBorder="1" applyAlignment="1" applyProtection="1">
      <alignment horizontal="center" vertical="center" wrapText="1"/>
      <protection locked="0"/>
    </xf>
    <xf numFmtId="0" fontId="2" fillId="2" borderId="144" xfId="0" applyFont="1" applyFill="1" applyBorder="1" applyAlignment="1" applyProtection="1">
      <alignment horizontal="center" vertical="center" wrapText="1"/>
      <protection locked="0"/>
    </xf>
    <xf numFmtId="0" fontId="2" fillId="2" borderId="145" xfId="0" applyFont="1" applyFill="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0" fontId="2" fillId="2" borderId="146" xfId="0" applyFont="1" applyFill="1" applyBorder="1" applyAlignment="1" applyProtection="1">
      <alignment horizontal="center" vertical="center" wrapText="1"/>
      <protection locked="0"/>
    </xf>
    <xf numFmtId="0" fontId="2" fillId="0" borderId="168" xfId="0" applyFont="1" applyFill="1" applyBorder="1" applyAlignment="1" applyProtection="1">
      <alignment horizontal="center" vertical="center" wrapText="1"/>
    </xf>
    <xf numFmtId="0" fontId="15" fillId="0" borderId="172" xfId="0" applyFont="1" applyFill="1" applyBorder="1" applyAlignment="1" applyProtection="1">
      <alignment vertical="center" wrapText="1"/>
    </xf>
    <xf numFmtId="0" fontId="15" fillId="0" borderId="144" xfId="0" applyFont="1" applyFill="1" applyBorder="1" applyAlignment="1" applyProtection="1">
      <alignment vertical="center" wrapText="1"/>
    </xf>
    <xf numFmtId="0" fontId="15" fillId="0" borderId="145" xfId="0" applyFont="1" applyFill="1" applyBorder="1" applyAlignment="1" applyProtection="1">
      <alignment vertical="center" wrapText="1"/>
    </xf>
    <xf numFmtId="0" fontId="2" fillId="2" borderId="167" xfId="0" applyFont="1" applyFill="1" applyBorder="1" applyAlignment="1" applyProtection="1">
      <alignment vertical="center" wrapText="1"/>
      <protection locked="0"/>
    </xf>
    <xf numFmtId="0" fontId="2" fillId="2" borderId="171" xfId="0" applyFont="1" applyFill="1" applyBorder="1" applyAlignment="1" applyProtection="1">
      <alignment vertical="center" wrapText="1"/>
      <protection locked="0"/>
    </xf>
    <xf numFmtId="0" fontId="2" fillId="0" borderId="154" xfId="0" applyFont="1" applyFill="1" applyBorder="1" applyAlignment="1" applyProtection="1">
      <alignment vertical="center" wrapText="1"/>
    </xf>
    <xf numFmtId="0" fontId="2" fillId="0" borderId="154" xfId="0" applyFont="1" applyFill="1" applyBorder="1" applyAlignment="1" applyProtection="1">
      <alignment horizontal="center" vertical="center" wrapText="1"/>
    </xf>
    <xf numFmtId="0" fontId="2" fillId="2" borderId="167" xfId="0" applyFont="1" applyFill="1" applyBorder="1" applyAlignment="1" applyProtection="1">
      <alignment horizontal="center" vertical="center" wrapText="1"/>
      <protection locked="0"/>
    </xf>
    <xf numFmtId="0" fontId="2" fillId="2" borderId="166" xfId="0" applyFont="1" applyFill="1" applyBorder="1" applyAlignment="1" applyProtection="1">
      <alignment horizontal="center" vertical="center" wrapText="1"/>
      <protection locked="0"/>
    </xf>
    <xf numFmtId="0" fontId="2" fillId="2" borderId="169" xfId="0" applyFont="1" applyFill="1" applyBorder="1" applyAlignment="1" applyProtection="1">
      <alignment horizontal="center" vertical="center" wrapText="1"/>
      <protection locked="0"/>
    </xf>
    <xf numFmtId="0" fontId="2" fillId="0" borderId="170" xfId="0" applyFont="1" applyFill="1" applyBorder="1" applyAlignment="1" applyProtection="1">
      <alignment horizontal="center" vertical="center" wrapText="1"/>
    </xf>
    <xf numFmtId="0" fontId="2" fillId="0" borderId="145" xfId="0" applyFont="1" applyFill="1" applyBorder="1" applyAlignment="1" applyProtection="1">
      <alignment horizontal="center" vertical="center" wrapText="1"/>
    </xf>
    <xf numFmtId="0" fontId="2" fillId="0" borderId="173" xfId="0" applyFont="1" applyFill="1" applyBorder="1" applyAlignment="1" applyProtection="1">
      <alignment horizontal="center" vertical="center" wrapText="1"/>
    </xf>
    <xf numFmtId="0" fontId="0" fillId="0" borderId="104" xfId="0" applyFont="1" applyBorder="1" applyAlignment="1">
      <alignment vertical="center"/>
    </xf>
    <xf numFmtId="0" fontId="0" fillId="0" borderId="165" xfId="0" applyFont="1" applyBorder="1" applyAlignment="1">
      <alignment vertical="center"/>
    </xf>
    <xf numFmtId="0" fontId="2" fillId="2" borderId="174" xfId="0" applyFont="1" applyFill="1" applyBorder="1" applyAlignment="1" applyProtection="1">
      <alignment horizontal="center" vertical="center" wrapText="1"/>
      <protection locked="0"/>
    </xf>
    <xf numFmtId="0" fontId="2" fillId="2" borderId="175" xfId="0" applyFont="1" applyFill="1" applyBorder="1" applyAlignment="1" applyProtection="1">
      <alignment horizontal="center" vertical="center" wrapText="1"/>
      <protection locked="0"/>
    </xf>
    <xf numFmtId="0" fontId="2" fillId="2" borderId="176" xfId="0" applyFont="1" applyFill="1" applyBorder="1" applyAlignment="1" applyProtection="1">
      <alignment horizontal="center" vertical="center" wrapText="1"/>
      <protection locked="0"/>
    </xf>
    <xf numFmtId="0" fontId="2" fillId="2" borderId="177"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readingOrder="1"/>
    </xf>
    <xf numFmtId="0" fontId="15"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0" borderId="172" xfId="0" applyFont="1" applyFill="1" applyBorder="1" applyAlignment="1">
      <alignment vertical="center" wrapText="1" readingOrder="1"/>
    </xf>
    <xf numFmtId="0" fontId="2" fillId="0" borderId="144" xfId="0" applyFont="1" applyFill="1" applyBorder="1" applyAlignment="1">
      <alignment vertical="center" wrapText="1" readingOrder="1"/>
    </xf>
    <xf numFmtId="0" fontId="16" fillId="0" borderId="79" xfId="0" applyFont="1" applyBorder="1" applyAlignment="1" applyProtection="1">
      <alignment vertical="center" shrinkToFit="1"/>
    </xf>
    <xf numFmtId="0" fontId="16" fillId="0" borderId="80" xfId="0" applyFont="1" applyBorder="1" applyAlignment="1" applyProtection="1">
      <alignment vertical="center" shrinkToFit="1"/>
    </xf>
    <xf numFmtId="0" fontId="2" fillId="2" borderId="178" xfId="0" applyFont="1" applyFill="1" applyBorder="1" applyAlignment="1" applyProtection="1">
      <alignment horizontal="center" vertical="center" wrapText="1"/>
      <protection locked="0"/>
    </xf>
    <xf numFmtId="0" fontId="2" fillId="2" borderId="59" xfId="0" applyFont="1" applyFill="1" applyBorder="1" applyAlignment="1" applyProtection="1">
      <alignment horizontal="center" vertical="center" wrapText="1"/>
      <protection locked="0"/>
    </xf>
    <xf numFmtId="0" fontId="2" fillId="2" borderId="179" xfId="0" applyFont="1" applyFill="1" applyBorder="1" applyAlignment="1" applyProtection="1">
      <alignment horizontal="center" vertical="center" wrapText="1"/>
      <protection locked="0"/>
    </xf>
    <xf numFmtId="0" fontId="2" fillId="2" borderId="183" xfId="0" applyFont="1" applyFill="1" applyBorder="1" applyAlignment="1" applyProtection="1">
      <alignment horizontal="center" vertical="center" wrapText="1"/>
      <protection locked="0"/>
    </xf>
    <xf numFmtId="0" fontId="2" fillId="2" borderId="183" xfId="0" applyFont="1" applyFill="1" applyBorder="1" applyAlignment="1" applyProtection="1">
      <alignment vertical="center" wrapText="1"/>
      <protection locked="0"/>
    </xf>
    <xf numFmtId="0" fontId="2" fillId="2" borderId="184" xfId="0" applyFont="1" applyFill="1" applyBorder="1" applyAlignment="1" applyProtection="1">
      <alignment vertical="center" wrapText="1"/>
      <protection locked="0"/>
    </xf>
    <xf numFmtId="0" fontId="2" fillId="0" borderId="165" xfId="0" applyFont="1" applyFill="1" applyBorder="1" applyAlignment="1">
      <alignment horizontal="left" vertical="center" wrapText="1" readingOrder="1"/>
    </xf>
    <xf numFmtId="0" fontId="2" fillId="2" borderId="186" xfId="0" applyFont="1" applyFill="1" applyBorder="1" applyAlignment="1" applyProtection="1">
      <alignment horizontal="center" vertical="center" wrapText="1"/>
      <protection locked="0"/>
    </xf>
    <xf numFmtId="0" fontId="2" fillId="2" borderId="187" xfId="0" applyFont="1" applyFill="1" applyBorder="1" applyAlignment="1" applyProtection="1">
      <alignment horizontal="center" vertical="center" wrapText="1"/>
      <protection locked="0"/>
    </xf>
    <xf numFmtId="0" fontId="2" fillId="2" borderId="188" xfId="0" applyFont="1" applyFill="1" applyBorder="1" applyAlignment="1" applyProtection="1">
      <alignment horizontal="center" vertical="center" wrapText="1"/>
      <protection locked="0"/>
    </xf>
    <xf numFmtId="0" fontId="2" fillId="2" borderId="180" xfId="0" applyFont="1" applyFill="1" applyBorder="1" applyAlignment="1" applyProtection="1">
      <alignment horizontal="center" vertical="center" wrapText="1"/>
      <protection locked="0"/>
    </xf>
    <xf numFmtId="0" fontId="2" fillId="2" borderId="181" xfId="0" applyFont="1" applyFill="1" applyBorder="1" applyAlignment="1" applyProtection="1">
      <alignment horizontal="center" vertical="center" wrapText="1"/>
      <protection locked="0"/>
    </xf>
    <xf numFmtId="0" fontId="2" fillId="2" borderId="182" xfId="0" applyFont="1" applyFill="1" applyBorder="1" applyAlignment="1" applyProtection="1">
      <alignment horizontal="center" vertical="center" wrapText="1"/>
      <protection locked="0"/>
    </xf>
    <xf numFmtId="0" fontId="2" fillId="0" borderId="103" xfId="0" applyFont="1" applyFill="1" applyBorder="1" applyAlignment="1" applyProtection="1">
      <alignment vertical="center" wrapText="1" readingOrder="1"/>
    </xf>
    <xf numFmtId="0" fontId="2" fillId="0" borderId="104" xfId="0" applyFont="1" applyFill="1" applyBorder="1" applyAlignment="1" applyProtection="1">
      <alignment vertical="center" wrapText="1" readingOrder="1"/>
    </xf>
    <xf numFmtId="0" fontId="2" fillId="0" borderId="165" xfId="0" applyFont="1" applyFill="1" applyBorder="1" applyAlignment="1">
      <alignment vertical="center" wrapText="1" readingOrder="1"/>
    </xf>
    <xf numFmtId="0" fontId="2" fillId="2" borderId="185" xfId="0" applyFont="1" applyFill="1" applyBorder="1" applyAlignment="1" applyProtection="1">
      <alignment horizontal="center" vertical="center" wrapText="1"/>
      <protection locked="0"/>
    </xf>
    <xf numFmtId="0" fontId="2" fillId="2" borderId="189" xfId="0" applyFont="1" applyFill="1" applyBorder="1" applyAlignment="1" applyProtection="1">
      <alignment horizontal="center" vertical="center" wrapText="1"/>
      <protection locked="0"/>
    </xf>
    <xf numFmtId="0" fontId="2" fillId="2" borderId="190" xfId="0" applyFont="1" applyFill="1" applyBorder="1" applyAlignment="1" applyProtection="1">
      <alignment horizontal="center" vertical="center" wrapText="1"/>
      <protection locked="0"/>
    </xf>
    <xf numFmtId="0" fontId="2" fillId="2" borderId="191" xfId="0" applyFont="1" applyFill="1" applyBorder="1" applyAlignment="1" applyProtection="1">
      <alignment horizontal="center" vertical="center" wrapText="1"/>
      <protection locked="0"/>
    </xf>
    <xf numFmtId="0" fontId="2" fillId="2" borderId="192" xfId="0" applyFont="1" applyFill="1" applyBorder="1" applyAlignment="1" applyProtection="1">
      <alignment horizontal="center" vertical="center" wrapText="1"/>
      <protection locked="0"/>
    </xf>
    <xf numFmtId="0" fontId="2" fillId="2" borderId="193" xfId="0" applyFont="1" applyFill="1" applyBorder="1" applyAlignment="1" applyProtection="1">
      <alignment horizontal="center" vertical="center" wrapText="1"/>
      <protection locked="0"/>
    </xf>
    <xf numFmtId="0" fontId="2" fillId="2" borderId="194" xfId="0" applyFont="1" applyFill="1" applyBorder="1" applyAlignment="1" applyProtection="1">
      <alignment horizontal="center" vertical="center" wrapText="1"/>
      <protection locked="0"/>
    </xf>
    <xf numFmtId="0" fontId="2" fillId="2" borderId="195" xfId="0" applyFont="1" applyFill="1" applyBorder="1" applyAlignment="1" applyProtection="1">
      <alignment horizontal="center" vertical="center" wrapText="1"/>
      <protection locked="0"/>
    </xf>
    <xf numFmtId="0" fontId="2" fillId="2" borderId="195" xfId="0" applyFont="1" applyFill="1" applyBorder="1" applyAlignment="1" applyProtection="1">
      <alignment vertical="center" wrapText="1"/>
      <protection locked="0"/>
    </xf>
    <xf numFmtId="0" fontId="2" fillId="2" borderId="196" xfId="0" applyFont="1" applyFill="1" applyBorder="1" applyAlignment="1" applyProtection="1">
      <alignment vertical="center" wrapText="1"/>
      <protection locked="0"/>
    </xf>
    <xf numFmtId="0" fontId="2" fillId="2" borderId="65"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02" xfId="0" applyFont="1" applyFill="1" applyBorder="1" applyAlignment="1" applyProtection="1">
      <alignment horizontal="center" vertical="center" wrapText="1"/>
      <protection locked="0"/>
    </xf>
    <xf numFmtId="0" fontId="2" fillId="2" borderId="101" xfId="0" applyFont="1" applyFill="1" applyBorder="1" applyAlignment="1" applyProtection="1">
      <alignment horizontal="center" vertical="center" wrapText="1"/>
      <protection locked="0"/>
    </xf>
    <xf numFmtId="0" fontId="2" fillId="2" borderId="101" xfId="0" applyFont="1" applyFill="1" applyBorder="1" applyAlignment="1" applyProtection="1">
      <alignment vertical="center" wrapText="1"/>
      <protection locked="0"/>
    </xf>
    <xf numFmtId="0" fontId="2" fillId="2" borderId="30" xfId="0" applyFont="1" applyFill="1" applyBorder="1" applyAlignment="1" applyProtection="1">
      <alignment vertical="center" wrapText="1"/>
      <protection locked="0"/>
    </xf>
    <xf numFmtId="0" fontId="2" fillId="2" borderId="66" xfId="0" applyFont="1" applyFill="1" applyBorder="1" applyAlignment="1" applyProtection="1">
      <alignment vertical="center" wrapText="1"/>
      <protection locked="0"/>
    </xf>
    <xf numFmtId="0" fontId="15" fillId="0" borderId="200" xfId="0" applyFont="1" applyFill="1" applyBorder="1" applyAlignment="1" applyProtection="1">
      <alignment vertical="center" wrapText="1"/>
    </xf>
    <xf numFmtId="0" fontId="15" fillId="0" borderId="109" xfId="0" applyFont="1" applyFill="1" applyBorder="1" applyAlignment="1" applyProtection="1">
      <alignment vertical="center" wrapText="1"/>
    </xf>
    <xf numFmtId="0" fontId="2" fillId="0" borderId="201" xfId="0" applyFont="1" applyFill="1" applyBorder="1" applyAlignment="1" applyProtection="1">
      <alignment vertical="center" wrapText="1"/>
    </xf>
    <xf numFmtId="0" fontId="16" fillId="0" borderId="79" xfId="0" applyFont="1" applyBorder="1" applyAlignment="1" applyProtection="1">
      <alignment vertical="center" wrapText="1"/>
    </xf>
    <xf numFmtId="0" fontId="16" fillId="0" borderId="80" xfId="0" applyFont="1" applyBorder="1" applyAlignment="1" applyProtection="1">
      <alignment vertical="center" wrapText="1"/>
    </xf>
    <xf numFmtId="0" fontId="2" fillId="0" borderId="197"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198" xfId="0" applyFont="1" applyFill="1" applyBorder="1" applyAlignment="1" applyProtection="1">
      <alignment horizontal="center" vertical="center" wrapText="1"/>
    </xf>
    <xf numFmtId="0" fontId="2" fillId="0" borderId="197" xfId="0" applyFont="1" applyFill="1" applyBorder="1" applyAlignment="1" applyProtection="1">
      <alignment vertical="center" wrapText="1"/>
    </xf>
    <xf numFmtId="0" fontId="2" fillId="0" borderId="24" xfId="0" applyFont="1" applyFill="1" applyBorder="1" applyAlignment="1" applyProtection="1">
      <alignment vertical="center" wrapText="1"/>
    </xf>
    <xf numFmtId="0" fontId="2" fillId="0" borderId="199" xfId="0" applyFont="1" applyFill="1" applyBorder="1" applyAlignment="1" applyProtection="1">
      <alignment vertical="center" wrapText="1"/>
    </xf>
    <xf numFmtId="0" fontId="2" fillId="0" borderId="103" xfId="0" applyFont="1" applyFill="1" applyBorder="1" applyAlignment="1">
      <alignment vertical="center" wrapText="1" shrinkToFit="1" readingOrder="1"/>
    </xf>
    <xf numFmtId="0" fontId="2" fillId="0" borderId="104" xfId="0" applyFont="1" applyFill="1" applyBorder="1" applyAlignment="1">
      <alignment vertical="center" wrapText="1" shrinkToFit="1" readingOrder="1"/>
    </xf>
    <xf numFmtId="0" fontId="2" fillId="0" borderId="165" xfId="0" applyFont="1" applyFill="1" applyBorder="1" applyAlignment="1">
      <alignment vertical="center" wrapText="1" shrinkToFit="1" readingOrder="1"/>
    </xf>
    <xf numFmtId="0" fontId="2" fillId="2" borderId="202" xfId="0" applyFont="1" applyFill="1" applyBorder="1" applyAlignment="1" applyProtection="1">
      <alignment horizontal="center" vertical="center" wrapText="1"/>
      <protection locked="0"/>
    </xf>
    <xf numFmtId="0" fontId="2" fillId="2" borderId="203" xfId="0" applyFont="1" applyFill="1" applyBorder="1" applyAlignment="1" applyProtection="1">
      <alignment horizontal="center" vertical="center" wrapText="1"/>
      <protection locked="0"/>
    </xf>
    <xf numFmtId="0" fontId="2" fillId="0" borderId="210" xfId="0" applyFont="1" applyFill="1" applyBorder="1" applyAlignment="1" applyProtection="1">
      <alignment horizontal="center" vertical="center" wrapText="1"/>
    </xf>
    <xf numFmtId="0" fontId="2" fillId="0" borderId="214" xfId="0" applyFont="1" applyFill="1" applyBorder="1" applyAlignment="1" applyProtection="1">
      <alignment horizontal="center" vertical="center" wrapText="1"/>
    </xf>
    <xf numFmtId="0" fontId="2" fillId="0" borderId="209" xfId="0" applyFont="1" applyFill="1" applyBorder="1" applyAlignment="1" applyProtection="1">
      <alignment horizontal="center" vertical="center" wrapText="1"/>
    </xf>
    <xf numFmtId="0" fontId="2" fillId="0" borderId="215" xfId="0" applyFont="1" applyFill="1" applyBorder="1" applyAlignment="1" applyProtection="1">
      <alignment horizontal="center" vertical="center" wrapText="1"/>
    </xf>
    <xf numFmtId="0" fontId="2" fillId="0" borderId="106" xfId="0" applyFont="1" applyFill="1" applyBorder="1" applyAlignment="1" applyProtection="1">
      <alignment vertical="center" wrapText="1" readingOrder="1"/>
    </xf>
    <xf numFmtId="0" fontId="2" fillId="2" borderId="211" xfId="0" applyFont="1" applyFill="1" applyBorder="1" applyAlignment="1" applyProtection="1">
      <alignment horizontal="center" vertical="center" wrapText="1"/>
      <protection locked="0"/>
    </xf>
    <xf numFmtId="0" fontId="2" fillId="2" borderId="212" xfId="0" applyFont="1" applyFill="1" applyBorder="1" applyAlignment="1" applyProtection="1">
      <alignment horizontal="center" vertical="center" wrapText="1"/>
      <protection locked="0"/>
    </xf>
    <xf numFmtId="0" fontId="2" fillId="2" borderId="213" xfId="0" applyFont="1" applyFill="1" applyBorder="1" applyAlignment="1" applyProtection="1">
      <alignment horizontal="center" vertical="center" wrapText="1"/>
      <protection locked="0"/>
    </xf>
    <xf numFmtId="0" fontId="2" fillId="0" borderId="125" xfId="0" applyFont="1" applyFill="1" applyBorder="1" applyAlignment="1">
      <alignment vertical="center" wrapText="1" readingOrder="1"/>
    </xf>
    <xf numFmtId="0" fontId="2" fillId="0" borderId="126" xfId="0" applyFont="1" applyFill="1" applyBorder="1" applyAlignment="1">
      <alignment vertical="center" wrapText="1" readingOrder="1"/>
    </xf>
    <xf numFmtId="0" fontId="2" fillId="2" borderId="204" xfId="0" applyFont="1" applyFill="1" applyBorder="1" applyAlignment="1" applyProtection="1">
      <alignment vertical="center" wrapText="1"/>
      <protection locked="0"/>
    </xf>
    <xf numFmtId="0" fontId="2" fillId="2" borderId="216" xfId="0" applyFont="1" applyFill="1" applyBorder="1" applyAlignment="1" applyProtection="1">
      <alignment vertical="center" wrapText="1"/>
      <protection locked="0"/>
    </xf>
    <xf numFmtId="0" fontId="2" fillId="2" borderId="132" xfId="0" applyFont="1" applyFill="1" applyBorder="1" applyAlignment="1" applyProtection="1">
      <alignment vertical="center" wrapText="1"/>
      <protection locked="0"/>
    </xf>
    <xf numFmtId="0" fontId="2" fillId="2" borderId="217" xfId="0" applyFont="1" applyFill="1" applyBorder="1" applyAlignment="1" applyProtection="1">
      <alignment vertical="center" wrapText="1"/>
      <protection locked="0"/>
    </xf>
    <xf numFmtId="0" fontId="2" fillId="0" borderId="210" xfId="0" applyFont="1" applyFill="1" applyBorder="1" applyAlignment="1" applyProtection="1">
      <alignment vertical="center" wrapText="1"/>
    </xf>
    <xf numFmtId="0" fontId="2" fillId="0" borderId="208" xfId="0" applyFont="1" applyFill="1" applyBorder="1" applyAlignment="1" applyProtection="1">
      <alignment horizontal="center" vertical="center" wrapText="1"/>
    </xf>
    <xf numFmtId="0" fontId="2" fillId="0" borderId="131" xfId="0" applyFont="1" applyFill="1" applyBorder="1" applyAlignment="1" applyProtection="1">
      <alignment vertical="center" wrapText="1"/>
    </xf>
    <xf numFmtId="0" fontId="2" fillId="0" borderId="207" xfId="0" applyFont="1" applyFill="1" applyBorder="1" applyAlignment="1" applyProtection="1">
      <alignment vertical="center" wrapText="1"/>
    </xf>
    <xf numFmtId="0" fontId="2" fillId="2" borderId="132" xfId="0" applyFont="1" applyFill="1" applyBorder="1" applyAlignment="1" applyProtection="1">
      <alignment horizontal="center" vertical="center" wrapText="1"/>
      <protection locked="0"/>
    </xf>
    <xf numFmtId="0" fontId="2" fillId="2" borderId="205" xfId="0" applyFont="1" applyFill="1" applyBorder="1" applyAlignment="1" applyProtection="1">
      <alignment horizontal="center" vertical="center" wrapText="1"/>
      <protection locked="0"/>
    </xf>
    <xf numFmtId="0" fontId="2" fillId="2" borderId="206" xfId="0" applyFont="1" applyFill="1" applyBorder="1" applyAlignment="1" applyProtection="1">
      <alignment horizontal="center" vertical="center" wrapText="1"/>
      <protection locked="0"/>
    </xf>
    <xf numFmtId="0" fontId="2" fillId="2" borderId="204" xfId="0" applyFont="1" applyFill="1" applyBorder="1" applyAlignment="1" applyProtection="1">
      <alignment horizontal="center" vertical="center" wrapText="1"/>
      <protection locked="0"/>
    </xf>
    <xf numFmtId="0" fontId="15" fillId="0" borderId="16" xfId="0" applyFont="1" applyBorder="1" applyAlignment="1" applyProtection="1">
      <alignment vertical="center" wrapText="1"/>
    </xf>
    <xf numFmtId="0" fontId="15" fillId="0" borderId="218" xfId="0" applyFont="1" applyBorder="1" applyAlignment="1" applyProtection="1">
      <alignment vertical="center" wrapText="1"/>
    </xf>
    <xf numFmtId="0" fontId="15" fillId="2" borderId="219"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0" fontId="15" fillId="2" borderId="220" xfId="0" applyFont="1" applyFill="1" applyBorder="1" applyAlignment="1" applyProtection="1">
      <alignment vertical="center"/>
      <protection locked="0"/>
    </xf>
    <xf numFmtId="0" fontId="15" fillId="0" borderId="14" xfId="0" applyFont="1" applyBorder="1" applyAlignment="1" applyProtection="1">
      <alignment vertical="center" wrapText="1"/>
    </xf>
    <xf numFmtId="0" fontId="15" fillId="0" borderId="221" xfId="0" applyFont="1" applyBorder="1" applyAlignment="1" applyProtection="1">
      <alignment vertical="center" wrapText="1"/>
    </xf>
    <xf numFmtId="0" fontId="15" fillId="2" borderId="222" xfId="0" applyFont="1" applyFill="1" applyBorder="1" applyAlignment="1" applyProtection="1">
      <alignment vertical="center"/>
      <protection locked="0"/>
    </xf>
    <xf numFmtId="0" fontId="15" fillId="2" borderId="223" xfId="0" applyFont="1" applyFill="1" applyBorder="1" applyAlignment="1" applyProtection="1">
      <alignment vertical="center"/>
      <protection locked="0"/>
    </xf>
    <xf numFmtId="0" fontId="15" fillId="2" borderId="224" xfId="0" applyFont="1" applyFill="1" applyBorder="1" applyAlignment="1" applyProtection="1">
      <alignment vertical="center"/>
      <protection locked="0"/>
    </xf>
    <xf numFmtId="0" fontId="2" fillId="0" borderId="225" xfId="0" applyFont="1" applyFill="1" applyBorder="1" applyAlignment="1">
      <alignment horizontal="center" vertical="center" wrapText="1" readingOrder="1"/>
    </xf>
    <xf numFmtId="0" fontId="2" fillId="0" borderId="52" xfId="0" applyFont="1" applyFill="1" applyBorder="1" applyAlignment="1">
      <alignment horizontal="center" vertical="center" wrapText="1" readingOrder="1"/>
    </xf>
    <xf numFmtId="0" fontId="15" fillId="0" borderId="32" xfId="0" applyFont="1" applyBorder="1" applyAlignment="1" applyProtection="1">
      <alignment vertical="center" wrapText="1"/>
    </xf>
    <xf numFmtId="0" fontId="15" fillId="0" borderId="226" xfId="0" applyFont="1" applyBorder="1" applyAlignment="1" applyProtection="1">
      <alignment vertical="center" wrapText="1"/>
    </xf>
    <xf numFmtId="0" fontId="15" fillId="2" borderId="227" xfId="0" applyFont="1" applyFill="1" applyBorder="1" applyAlignment="1" applyProtection="1">
      <alignment vertical="center"/>
      <protection locked="0"/>
    </xf>
    <xf numFmtId="0" fontId="15" fillId="2" borderId="210" xfId="0" applyFont="1" applyFill="1" applyBorder="1" applyAlignment="1" applyProtection="1">
      <alignment vertical="center"/>
      <protection locked="0"/>
    </xf>
    <xf numFmtId="0" fontId="15" fillId="2" borderId="228" xfId="0" applyFont="1" applyFill="1" applyBorder="1" applyAlignment="1" applyProtection="1">
      <alignment vertical="center"/>
      <protection locked="0"/>
    </xf>
    <xf numFmtId="0" fontId="15" fillId="2" borderId="85" xfId="0" applyFont="1" applyFill="1" applyBorder="1" applyAlignment="1" applyProtection="1">
      <alignment horizontal="center" vertical="center" shrinkToFit="1"/>
    </xf>
    <xf numFmtId="0" fontId="15" fillId="2" borderId="86" xfId="0" applyFont="1" applyFill="1" applyBorder="1" applyAlignment="1" applyProtection="1">
      <alignment horizontal="center" vertical="center" shrinkToFit="1"/>
    </xf>
    <xf numFmtId="0" fontId="15" fillId="2" borderId="87" xfId="0" applyFont="1" applyFill="1" applyBorder="1" applyAlignment="1" applyProtection="1">
      <alignment horizontal="center" vertical="center" shrinkToFit="1"/>
    </xf>
    <xf numFmtId="0" fontId="15" fillId="2" borderId="81" xfId="0" applyFont="1" applyFill="1" applyBorder="1" applyAlignment="1" applyProtection="1">
      <alignment horizontal="center" vertical="center" shrinkToFit="1"/>
    </xf>
    <xf numFmtId="0" fontId="15" fillId="2" borderId="82" xfId="0" applyFont="1" applyFill="1" applyBorder="1" applyAlignment="1" applyProtection="1">
      <alignment horizontal="center" vertical="center" shrinkToFit="1"/>
    </xf>
    <xf numFmtId="0" fontId="15" fillId="2" borderId="83" xfId="0" applyFont="1" applyFill="1" applyBorder="1" applyAlignment="1" applyProtection="1">
      <alignment horizontal="center" vertical="center" shrinkToFit="1"/>
    </xf>
    <xf numFmtId="14" fontId="15" fillId="2" borderId="81" xfId="0" applyNumberFormat="1" applyFont="1" applyFill="1" applyBorder="1" applyAlignment="1" applyProtection="1">
      <alignment horizontal="center" vertical="center" shrinkToFit="1"/>
    </xf>
    <xf numFmtId="14" fontId="15" fillId="2" borderId="82" xfId="0" applyNumberFormat="1" applyFont="1" applyFill="1" applyBorder="1" applyAlignment="1" applyProtection="1">
      <alignment horizontal="center" vertical="center" shrinkToFit="1"/>
    </xf>
    <xf numFmtId="14" fontId="15" fillId="2" borderId="83" xfId="0" applyNumberFormat="1" applyFont="1" applyFill="1" applyBorder="1" applyAlignment="1" applyProtection="1">
      <alignment horizontal="center" vertical="center" shrinkToFit="1"/>
    </xf>
    <xf numFmtId="176" fontId="15" fillId="2" borderId="81" xfId="0" applyNumberFormat="1" applyFont="1" applyFill="1" applyBorder="1" applyAlignment="1" applyProtection="1">
      <alignment horizontal="center" vertical="center"/>
    </xf>
    <xf numFmtId="176" fontId="15" fillId="2" borderId="82" xfId="0" applyNumberFormat="1" applyFont="1" applyFill="1" applyBorder="1" applyAlignment="1" applyProtection="1">
      <alignment horizontal="center" vertical="center"/>
    </xf>
    <xf numFmtId="176" fontId="15" fillId="2" borderId="83" xfId="0" applyNumberFormat="1" applyFont="1" applyFill="1" applyBorder="1" applyAlignment="1" applyProtection="1">
      <alignment horizontal="center" vertical="center"/>
    </xf>
    <xf numFmtId="14" fontId="15" fillId="2" borderId="85" xfId="0" applyNumberFormat="1" applyFont="1" applyFill="1" applyBorder="1" applyAlignment="1" applyProtection="1">
      <alignment horizontal="center" vertical="center" shrinkToFit="1"/>
    </xf>
    <xf numFmtId="14" fontId="15" fillId="2" borderId="86" xfId="0" applyNumberFormat="1" applyFont="1" applyFill="1" applyBorder="1" applyAlignment="1" applyProtection="1">
      <alignment horizontal="center" vertical="center" shrinkToFit="1"/>
    </xf>
    <xf numFmtId="14" fontId="15" fillId="2" borderId="87" xfId="0" applyNumberFormat="1" applyFont="1" applyFill="1" applyBorder="1" applyAlignment="1" applyProtection="1">
      <alignment horizontal="center" vertical="center" shrinkToFit="1"/>
    </xf>
    <xf numFmtId="176" fontId="15" fillId="2" borderId="85" xfId="0" applyNumberFormat="1" applyFont="1" applyFill="1" applyBorder="1" applyAlignment="1" applyProtection="1">
      <alignment horizontal="center" vertical="center"/>
    </xf>
    <xf numFmtId="176" fontId="15" fillId="2" borderId="86" xfId="0" applyNumberFormat="1" applyFont="1" applyFill="1" applyBorder="1" applyAlignment="1" applyProtection="1">
      <alignment horizontal="center" vertical="center"/>
    </xf>
    <xf numFmtId="176" fontId="15" fillId="2" borderId="87" xfId="0" applyNumberFormat="1" applyFont="1" applyFill="1" applyBorder="1" applyAlignment="1" applyProtection="1">
      <alignment horizontal="center" vertical="center"/>
    </xf>
    <xf numFmtId="0" fontId="15" fillId="0" borderId="86" xfId="0" applyFont="1" applyBorder="1" applyAlignment="1">
      <alignment vertical="center"/>
    </xf>
    <xf numFmtId="0" fontId="15" fillId="0" borderId="87" xfId="0" applyFont="1" applyBorder="1" applyAlignment="1">
      <alignment vertical="center"/>
    </xf>
    <xf numFmtId="0" fontId="16" fillId="0" borderId="79" xfId="0" applyFont="1" applyBorder="1" applyAlignment="1" applyProtection="1">
      <alignment vertical="center" wrapText="1" shrinkToFit="1"/>
    </xf>
    <xf numFmtId="0" fontId="16" fillId="0" borderId="80" xfId="0" applyFont="1" applyBorder="1" applyAlignment="1" applyProtection="1">
      <alignment vertical="center" wrapText="1" shrinkToFit="1"/>
    </xf>
    <xf numFmtId="0" fontId="37" fillId="34" borderId="3" xfId="0" applyFont="1" applyFill="1" applyBorder="1" applyAlignment="1">
      <alignment horizontal="center" vertical="center"/>
    </xf>
    <xf numFmtId="0" fontId="37" fillId="34" borderId="32" xfId="0" applyFont="1" applyFill="1" applyBorder="1" applyAlignment="1">
      <alignment horizontal="center" vertical="center"/>
    </xf>
    <xf numFmtId="0" fontId="37" fillId="34" borderId="46" xfId="0" applyFont="1" applyFill="1" applyBorder="1" applyAlignment="1">
      <alignment horizontal="center" vertical="center"/>
    </xf>
    <xf numFmtId="0" fontId="37" fillId="34" borderId="57" xfId="0" applyFont="1" applyFill="1" applyBorder="1" applyAlignment="1">
      <alignment horizontal="center" vertical="center"/>
    </xf>
    <xf numFmtId="0" fontId="37" fillId="34" borderId="43" xfId="0" applyFont="1" applyFill="1" applyBorder="1" applyAlignment="1">
      <alignment horizontal="center" vertical="center"/>
    </xf>
    <xf numFmtId="0" fontId="37" fillId="34" borderId="58" xfId="0" applyFont="1" applyFill="1" applyBorder="1" applyAlignment="1">
      <alignment horizontal="center" vertical="center"/>
    </xf>
    <xf numFmtId="0" fontId="37" fillId="34" borderId="41" xfId="0" applyFont="1" applyFill="1" applyBorder="1" applyAlignment="1">
      <alignment horizontal="center" vertical="center"/>
    </xf>
    <xf numFmtId="0" fontId="37" fillId="34" borderId="4" xfId="0" applyFont="1" applyFill="1" applyBorder="1" applyAlignment="1">
      <alignment horizontal="center" vertical="center"/>
    </xf>
    <xf numFmtId="0" fontId="0" fillId="0" borderId="10" xfId="0" applyFont="1" applyBorder="1" applyAlignment="1" applyProtection="1">
      <alignment horizontal="center" vertical="center" shrinkToFit="1"/>
    </xf>
    <xf numFmtId="0" fontId="0" fillId="0" borderId="13"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xdr:from>
      <xdr:col>2</xdr:col>
      <xdr:colOff>57150</xdr:colOff>
      <xdr:row>14</xdr:row>
      <xdr:rowOff>95250</xdr:rowOff>
    </xdr:from>
    <xdr:to>
      <xdr:col>3</xdr:col>
      <xdr:colOff>228600</xdr:colOff>
      <xdr:row>16</xdr:row>
      <xdr:rowOff>171450</xdr:rowOff>
    </xdr:to>
    <xdr:grpSp>
      <xdr:nvGrpSpPr>
        <xdr:cNvPr id="59451" name="グループ化 1">
          <a:extLst>
            <a:ext uri="{FF2B5EF4-FFF2-40B4-BE49-F238E27FC236}">
              <a16:creationId xmlns:a16="http://schemas.microsoft.com/office/drawing/2014/main" id="{00000000-0008-0000-0000-00003BE80000}"/>
            </a:ext>
          </a:extLst>
        </xdr:cNvPr>
        <xdr:cNvGrpSpPr>
          <a:grpSpLocks/>
        </xdr:cNvGrpSpPr>
      </xdr:nvGrpSpPr>
      <xdr:grpSpPr bwMode="auto">
        <a:xfrm>
          <a:off x="619125" y="3314700"/>
          <a:ext cx="504825" cy="533400"/>
          <a:chOff x="3535085" y="2891340"/>
          <a:chExt cx="705678" cy="672075"/>
        </a:xfrm>
      </xdr:grpSpPr>
      <xdr:sp macro="" textlink="">
        <xdr:nvSpPr>
          <xdr:cNvPr id="3" name="1 つの角を丸めた四角形 2">
            <a:extLst>
              <a:ext uri="{FF2B5EF4-FFF2-40B4-BE49-F238E27FC236}">
                <a16:creationId xmlns:a16="http://schemas.microsoft.com/office/drawing/2014/main" id="{00000000-0008-0000-0000-000003000000}"/>
              </a:ext>
            </a:extLst>
          </xdr:cNvPr>
          <xdr:cNvSpPr/>
        </xdr:nvSpPr>
        <xdr:spPr>
          <a:xfrm>
            <a:off x="3708176" y="2891340"/>
            <a:ext cx="386126" cy="660074"/>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00000000-0008-0000-0000-000004000000}"/>
              </a:ext>
            </a:extLst>
          </xdr:cNvPr>
          <xdr:cNvSpPr txBox="1"/>
        </xdr:nvSpPr>
        <xdr:spPr>
          <a:xfrm>
            <a:off x="3535085" y="2987351"/>
            <a:ext cx="705678" cy="576064"/>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104831</xdr:colOff>
      <xdr:row>13</xdr:row>
      <xdr:rowOff>0</xdr:rowOff>
    </xdr:from>
    <xdr:to>
      <xdr:col>5</xdr:col>
      <xdr:colOff>0</xdr:colOff>
      <xdr:row>15</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33375" y="3876675"/>
          <a:ext cx="151447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ja-JP" altLang="en-US" sz="1000">
              <a:latin typeface="ＭＳ Ｐ明朝" pitchFamily="18" charset="-128"/>
              <a:ea typeface="ＭＳ Ｐ明朝" pitchFamily="18" charset="-128"/>
            </a:rPr>
            <a:t>●シート</a:t>
          </a:r>
          <a:r>
            <a:rPr lang="en-US" altLang="ja-JP" sz="1000">
              <a:latin typeface="ＭＳ Ｐ明朝" pitchFamily="18" charset="-128"/>
              <a:ea typeface="ＭＳ Ｐ明朝" pitchFamily="18" charset="-128"/>
            </a:rPr>
            <a:t>1</a:t>
          </a:r>
          <a:r>
            <a:rPr lang="ja-JP" altLang="en-US" sz="1000">
              <a:latin typeface="ＭＳ Ｐ明朝" pitchFamily="18" charset="-128"/>
              <a:ea typeface="ＭＳ Ｐ明朝" pitchFamily="18" charset="-128"/>
            </a:rPr>
            <a:t>（目標）</a:t>
          </a:r>
        </a:p>
      </xdr:txBody>
    </xdr:sp>
    <xdr:clientData/>
  </xdr:twoCellAnchor>
  <xdr:twoCellAnchor>
    <xdr:from>
      <xdr:col>0</xdr:col>
      <xdr:colOff>181049</xdr:colOff>
      <xdr:row>16</xdr:row>
      <xdr:rowOff>209849</xdr:rowOff>
    </xdr:from>
    <xdr:to>
      <xdr:col>4</xdr:col>
      <xdr:colOff>180919</xdr:colOff>
      <xdr:row>18</xdr:row>
      <xdr:rowOff>152401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1049" y="4115099"/>
          <a:ext cx="1609595" cy="399752"/>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ctr"/>
          <a:r>
            <a:rPr lang="ja-JP" altLang="en-US" sz="1000">
              <a:latin typeface="ＭＳ Ｐ明朝" pitchFamily="18" charset="-128"/>
              <a:ea typeface="ＭＳ Ｐ明朝" pitchFamily="18" charset="-128"/>
            </a:rPr>
            <a:t>研修を通して</a:t>
          </a:r>
          <a:r>
            <a:rPr lang="en-US" altLang="ja-JP" sz="1000">
              <a:latin typeface="ＭＳ Ｐ明朝" pitchFamily="18" charset="-128"/>
              <a:ea typeface="ＭＳ Ｐ明朝" pitchFamily="18" charset="-128"/>
            </a:rPr>
            <a:t>1</a:t>
          </a:r>
          <a:r>
            <a:rPr lang="ja-JP" altLang="en-US" sz="1000">
              <a:latin typeface="ＭＳ Ｐ明朝" pitchFamily="18" charset="-128"/>
              <a:ea typeface="ＭＳ Ｐ明朝" pitchFamily="18" charset="-128"/>
            </a:rPr>
            <a:t>枚</a:t>
          </a:r>
          <a:endParaRPr lang="en-US" altLang="ja-JP" sz="1000">
            <a:latin typeface="ＭＳ Ｐ明朝" pitchFamily="18" charset="-128"/>
            <a:ea typeface="ＭＳ Ｐ明朝" pitchFamily="18" charset="-128"/>
          </a:endParaRPr>
        </a:p>
      </xdr:txBody>
    </xdr:sp>
    <xdr:clientData/>
  </xdr:twoCellAnchor>
  <xdr:twoCellAnchor>
    <xdr:from>
      <xdr:col>6</xdr:col>
      <xdr:colOff>104831</xdr:colOff>
      <xdr:row>13</xdr:row>
      <xdr:rowOff>0</xdr:rowOff>
    </xdr:from>
    <xdr:to>
      <xdr:col>10</xdr:col>
      <xdr:colOff>0</xdr:colOff>
      <xdr:row>15</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86000" y="3876675"/>
          <a:ext cx="122872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ja-JP" altLang="en-US" sz="1000">
              <a:latin typeface="ＭＳ Ｐ明朝" pitchFamily="18" charset="-128"/>
              <a:ea typeface="ＭＳ Ｐ明朝" pitchFamily="18" charset="-128"/>
            </a:rPr>
            <a:t>●シート</a:t>
          </a:r>
          <a:r>
            <a:rPr lang="en-US" altLang="ja-JP" sz="1000">
              <a:latin typeface="ＭＳ Ｐ明朝" pitchFamily="18" charset="-128"/>
              <a:ea typeface="ＭＳ Ｐ明朝" pitchFamily="18" charset="-128"/>
            </a:rPr>
            <a:t>2</a:t>
          </a:r>
          <a:r>
            <a:rPr lang="ja-JP" altLang="en-US" sz="1000">
              <a:latin typeface="ＭＳ Ｐ明朝" pitchFamily="18" charset="-128"/>
              <a:ea typeface="ＭＳ Ｐ明朝" pitchFamily="18" charset="-128"/>
            </a:rPr>
            <a:t>（評価）</a:t>
          </a:r>
        </a:p>
      </xdr:txBody>
    </xdr:sp>
    <xdr:clientData/>
  </xdr:twoCellAnchor>
  <xdr:twoCellAnchor>
    <xdr:from>
      <xdr:col>6</xdr:col>
      <xdr:colOff>152363</xdr:colOff>
      <xdr:row>17</xdr:row>
      <xdr:rowOff>9823</xdr:rowOff>
    </xdr:from>
    <xdr:to>
      <xdr:col>10</xdr:col>
      <xdr:colOff>47532</xdr:colOff>
      <xdr:row>19</xdr:row>
      <xdr:rowOff>9823</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333625" y="4800600"/>
          <a:ext cx="1228725"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ctr"/>
          <a:r>
            <a:rPr lang="ja-JP" altLang="en-US" sz="1000">
              <a:latin typeface="ＭＳ Ｐ明朝" pitchFamily="18" charset="-128"/>
              <a:ea typeface="ＭＳ Ｐ明朝" pitchFamily="18" charset="-128"/>
            </a:rPr>
            <a:t>科目毎に</a:t>
          </a:r>
          <a:r>
            <a:rPr lang="en-US" altLang="ja-JP" sz="1000">
              <a:latin typeface="ＭＳ Ｐ明朝" pitchFamily="18" charset="-128"/>
              <a:ea typeface="ＭＳ Ｐ明朝" pitchFamily="18" charset="-128"/>
            </a:rPr>
            <a:t>1</a:t>
          </a:r>
          <a:r>
            <a:rPr lang="ja-JP" altLang="en-US" sz="1000">
              <a:latin typeface="ＭＳ Ｐ明朝" pitchFamily="18" charset="-128"/>
              <a:ea typeface="ＭＳ Ｐ明朝" pitchFamily="18" charset="-128"/>
            </a:rPr>
            <a:t>枚ずつ</a:t>
          </a:r>
          <a:endParaRPr lang="en-US" altLang="ja-JP" sz="1000">
            <a:latin typeface="ＭＳ Ｐ明朝" pitchFamily="18" charset="-128"/>
            <a:ea typeface="ＭＳ Ｐ明朝" pitchFamily="18" charset="-128"/>
          </a:endParaRPr>
        </a:p>
      </xdr:txBody>
    </xdr:sp>
    <xdr:clientData/>
  </xdr:twoCellAnchor>
  <xdr:twoCellAnchor>
    <xdr:from>
      <xdr:col>7</xdr:col>
      <xdr:colOff>28575</xdr:colOff>
      <xdr:row>14</xdr:row>
      <xdr:rowOff>38100</xdr:rowOff>
    </xdr:from>
    <xdr:to>
      <xdr:col>8</xdr:col>
      <xdr:colOff>200025</xdr:colOff>
      <xdr:row>16</xdr:row>
      <xdr:rowOff>19050</xdr:rowOff>
    </xdr:to>
    <xdr:grpSp>
      <xdr:nvGrpSpPr>
        <xdr:cNvPr id="59456" name="グループ化 8">
          <a:extLst>
            <a:ext uri="{FF2B5EF4-FFF2-40B4-BE49-F238E27FC236}">
              <a16:creationId xmlns:a16="http://schemas.microsoft.com/office/drawing/2014/main" id="{00000000-0008-0000-0000-000040E80000}"/>
            </a:ext>
          </a:extLst>
        </xdr:cNvPr>
        <xdr:cNvGrpSpPr>
          <a:grpSpLocks/>
        </xdr:cNvGrpSpPr>
      </xdr:nvGrpSpPr>
      <xdr:grpSpPr bwMode="auto">
        <a:xfrm>
          <a:off x="2543175" y="3257550"/>
          <a:ext cx="504825" cy="438150"/>
          <a:chOff x="3535085" y="2924944"/>
          <a:chExt cx="705678" cy="504056"/>
        </a:xfrm>
      </xdr:grpSpPr>
      <xdr:sp macro="" textlink="">
        <xdr:nvSpPr>
          <xdr:cNvPr id="10" name="1 つの角を丸めた四角形 9">
            <a:extLst>
              <a:ext uri="{FF2B5EF4-FFF2-40B4-BE49-F238E27FC236}">
                <a16:creationId xmlns:a16="http://schemas.microsoft.com/office/drawing/2014/main" id="{00000000-0008-0000-0000-00000A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00000000-0008-0000-0000-00000B000000}"/>
              </a:ext>
            </a:extLst>
          </xdr:cNvPr>
          <xdr:cNvSpPr txBox="1"/>
        </xdr:nvSpPr>
        <xdr:spPr>
          <a:xfrm>
            <a:off x="3535085" y="2990690"/>
            <a:ext cx="705678" cy="43831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14</xdr:row>
      <xdr:rowOff>76200</xdr:rowOff>
    </xdr:from>
    <xdr:to>
      <xdr:col>8</xdr:col>
      <xdr:colOff>238125</xdr:colOff>
      <xdr:row>16</xdr:row>
      <xdr:rowOff>57150</xdr:rowOff>
    </xdr:to>
    <xdr:grpSp>
      <xdr:nvGrpSpPr>
        <xdr:cNvPr id="59457" name="グループ化 11">
          <a:extLst>
            <a:ext uri="{FF2B5EF4-FFF2-40B4-BE49-F238E27FC236}">
              <a16:creationId xmlns:a16="http://schemas.microsoft.com/office/drawing/2014/main" id="{00000000-0008-0000-0000-000041E80000}"/>
            </a:ext>
          </a:extLst>
        </xdr:cNvPr>
        <xdr:cNvGrpSpPr>
          <a:grpSpLocks/>
        </xdr:cNvGrpSpPr>
      </xdr:nvGrpSpPr>
      <xdr:grpSpPr bwMode="auto">
        <a:xfrm>
          <a:off x="2581275" y="3295650"/>
          <a:ext cx="504825" cy="438150"/>
          <a:chOff x="3535085" y="2924944"/>
          <a:chExt cx="705678" cy="504056"/>
        </a:xfrm>
      </xdr:grpSpPr>
      <xdr:sp macro="" textlink="">
        <xdr:nvSpPr>
          <xdr:cNvPr id="13" name="1 つの角を丸めた四角形 12">
            <a:extLst>
              <a:ext uri="{FF2B5EF4-FFF2-40B4-BE49-F238E27FC236}">
                <a16:creationId xmlns:a16="http://schemas.microsoft.com/office/drawing/2014/main" id="{00000000-0008-0000-0000-00000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00000000-0008-0000-0000-00000E000000}"/>
              </a:ext>
            </a:extLst>
          </xdr:cNvPr>
          <xdr:cNvSpPr txBox="1"/>
        </xdr:nvSpPr>
        <xdr:spPr>
          <a:xfrm>
            <a:off x="3535085" y="2990690"/>
            <a:ext cx="705678" cy="43831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14</xdr:row>
      <xdr:rowOff>114300</xdr:rowOff>
    </xdr:from>
    <xdr:to>
      <xdr:col>8</xdr:col>
      <xdr:colOff>257175</xdr:colOff>
      <xdr:row>16</xdr:row>
      <xdr:rowOff>95250</xdr:rowOff>
    </xdr:to>
    <xdr:grpSp>
      <xdr:nvGrpSpPr>
        <xdr:cNvPr id="59458" name="グループ化 14">
          <a:extLst>
            <a:ext uri="{FF2B5EF4-FFF2-40B4-BE49-F238E27FC236}">
              <a16:creationId xmlns:a16="http://schemas.microsoft.com/office/drawing/2014/main" id="{00000000-0008-0000-0000-000042E80000}"/>
            </a:ext>
          </a:extLst>
        </xdr:cNvPr>
        <xdr:cNvGrpSpPr>
          <a:grpSpLocks/>
        </xdr:cNvGrpSpPr>
      </xdr:nvGrpSpPr>
      <xdr:grpSpPr bwMode="auto">
        <a:xfrm>
          <a:off x="2600325" y="3333750"/>
          <a:ext cx="504825" cy="438150"/>
          <a:chOff x="3535085" y="2924944"/>
          <a:chExt cx="705678" cy="504056"/>
        </a:xfrm>
      </xdr:grpSpPr>
      <xdr:sp macro="" textlink="">
        <xdr:nvSpPr>
          <xdr:cNvPr id="16" name="1 つの角を丸めた四角形 15">
            <a:extLst>
              <a:ext uri="{FF2B5EF4-FFF2-40B4-BE49-F238E27FC236}">
                <a16:creationId xmlns:a16="http://schemas.microsoft.com/office/drawing/2014/main" id="{00000000-0008-0000-0000-000010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00000000-0008-0000-0000-000011000000}"/>
              </a:ext>
            </a:extLst>
          </xdr:cNvPr>
          <xdr:cNvSpPr txBox="1"/>
        </xdr:nvSpPr>
        <xdr:spPr>
          <a:xfrm>
            <a:off x="3535085" y="2990690"/>
            <a:ext cx="705678" cy="43831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14</xdr:row>
      <xdr:rowOff>161925</xdr:rowOff>
    </xdr:from>
    <xdr:to>
      <xdr:col>8</xdr:col>
      <xdr:colOff>285750</xdr:colOff>
      <xdr:row>16</xdr:row>
      <xdr:rowOff>142875</xdr:rowOff>
    </xdr:to>
    <xdr:grpSp>
      <xdr:nvGrpSpPr>
        <xdr:cNvPr id="59459" name="グループ化 17">
          <a:extLst>
            <a:ext uri="{FF2B5EF4-FFF2-40B4-BE49-F238E27FC236}">
              <a16:creationId xmlns:a16="http://schemas.microsoft.com/office/drawing/2014/main" id="{00000000-0008-0000-0000-000043E80000}"/>
            </a:ext>
          </a:extLst>
        </xdr:cNvPr>
        <xdr:cNvGrpSpPr>
          <a:grpSpLocks/>
        </xdr:cNvGrpSpPr>
      </xdr:nvGrpSpPr>
      <xdr:grpSpPr bwMode="auto">
        <a:xfrm>
          <a:off x="2628900" y="3381375"/>
          <a:ext cx="504825" cy="438150"/>
          <a:chOff x="3535085" y="2924944"/>
          <a:chExt cx="705678" cy="504056"/>
        </a:xfrm>
      </xdr:grpSpPr>
      <xdr:sp macro="" textlink="">
        <xdr:nvSpPr>
          <xdr:cNvPr id="19" name="1 つの角を丸めた四角形 18">
            <a:extLst>
              <a:ext uri="{FF2B5EF4-FFF2-40B4-BE49-F238E27FC236}">
                <a16:creationId xmlns:a16="http://schemas.microsoft.com/office/drawing/2014/main" id="{00000000-0008-0000-0000-000013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00000000-0008-0000-0000-000014000000}"/>
              </a:ext>
            </a:extLst>
          </xdr:cNvPr>
          <xdr:cNvSpPr txBox="1"/>
        </xdr:nvSpPr>
        <xdr:spPr>
          <a:xfrm>
            <a:off x="3535085" y="2990690"/>
            <a:ext cx="705678" cy="43831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13</xdr:row>
      <xdr:rowOff>0</xdr:rowOff>
    </xdr:from>
    <xdr:to>
      <xdr:col>16</xdr:col>
      <xdr:colOff>237985</xdr:colOff>
      <xdr:row>15</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438650" y="3876675"/>
          <a:ext cx="157162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ja-JP" altLang="en-US" sz="1000">
              <a:latin typeface="ＭＳ Ｐ明朝" pitchFamily="18" charset="-128"/>
              <a:ea typeface="ＭＳ Ｐ明朝" pitchFamily="18" charset="-128"/>
            </a:rPr>
            <a:t>●シート</a:t>
          </a:r>
          <a:r>
            <a:rPr lang="en-US" altLang="ja-JP" sz="1000">
              <a:latin typeface="ＭＳ Ｐ明朝" pitchFamily="18" charset="-128"/>
              <a:ea typeface="ＭＳ Ｐ明朝" pitchFamily="18" charset="-128"/>
            </a:rPr>
            <a:t>3</a:t>
          </a:r>
          <a:r>
            <a:rPr lang="ja-JP" altLang="en-US" sz="1000">
              <a:latin typeface="ＭＳ Ｐ明朝" pitchFamily="18" charset="-128"/>
              <a:ea typeface="ＭＳ Ｐ明朝" pitchFamily="18" charset="-128"/>
            </a:rPr>
            <a:t>（振り返り）</a:t>
          </a:r>
        </a:p>
      </xdr:txBody>
    </xdr:sp>
    <xdr:clientData/>
  </xdr:twoCellAnchor>
  <xdr:twoCellAnchor>
    <xdr:from>
      <xdr:col>12</xdr:col>
      <xdr:colOff>38091</xdr:colOff>
      <xdr:row>17</xdr:row>
      <xdr:rowOff>9823</xdr:rowOff>
    </xdr:from>
    <xdr:to>
      <xdr:col>15</xdr:col>
      <xdr:colOff>266635</xdr:colOff>
      <xdr:row>19</xdr:row>
      <xdr:rowOff>9823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476750" y="4800600"/>
          <a:ext cx="1228725"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ctr"/>
          <a:r>
            <a:rPr lang="ja-JP" altLang="en-US" sz="1000">
              <a:latin typeface="ＭＳ Ｐ明朝" pitchFamily="18" charset="-128"/>
              <a:ea typeface="ＭＳ Ｐ明朝" pitchFamily="18" charset="-128"/>
            </a:rPr>
            <a:t>科目毎に</a:t>
          </a:r>
          <a:r>
            <a:rPr lang="en-US" altLang="ja-JP" sz="1000">
              <a:latin typeface="ＭＳ Ｐ明朝" pitchFamily="18" charset="-128"/>
              <a:ea typeface="ＭＳ Ｐ明朝" pitchFamily="18" charset="-128"/>
            </a:rPr>
            <a:t>1</a:t>
          </a:r>
          <a:r>
            <a:rPr lang="ja-JP" altLang="en-US" sz="1000">
              <a:latin typeface="ＭＳ Ｐ明朝" pitchFamily="18" charset="-128"/>
              <a:ea typeface="ＭＳ Ｐ明朝" pitchFamily="18" charset="-128"/>
            </a:rPr>
            <a:t>枚ずつ</a:t>
          </a:r>
          <a:endParaRPr lang="en-US" altLang="ja-JP" sz="1000">
            <a:latin typeface="ＭＳ Ｐ明朝" pitchFamily="18" charset="-128"/>
            <a:ea typeface="ＭＳ Ｐ明朝" pitchFamily="18" charset="-128"/>
          </a:endParaRPr>
        </a:p>
      </xdr:txBody>
    </xdr:sp>
    <xdr:clientData/>
  </xdr:twoCellAnchor>
  <xdr:twoCellAnchor>
    <xdr:from>
      <xdr:col>12</xdr:col>
      <xdr:colOff>238125</xdr:colOff>
      <xdr:row>14</xdr:row>
      <xdr:rowOff>47625</xdr:rowOff>
    </xdr:from>
    <xdr:to>
      <xdr:col>14</xdr:col>
      <xdr:colOff>66675</xdr:colOff>
      <xdr:row>16</xdr:row>
      <xdr:rowOff>28575</xdr:rowOff>
    </xdr:to>
    <xdr:grpSp>
      <xdr:nvGrpSpPr>
        <xdr:cNvPr id="59462" name="グループ化 22">
          <a:extLst>
            <a:ext uri="{FF2B5EF4-FFF2-40B4-BE49-F238E27FC236}">
              <a16:creationId xmlns:a16="http://schemas.microsoft.com/office/drawing/2014/main" id="{00000000-0008-0000-0000-000046E80000}"/>
            </a:ext>
          </a:extLst>
        </xdr:cNvPr>
        <xdr:cNvGrpSpPr>
          <a:grpSpLocks/>
        </xdr:cNvGrpSpPr>
      </xdr:nvGrpSpPr>
      <xdr:grpSpPr bwMode="auto">
        <a:xfrm>
          <a:off x="4676775" y="3267075"/>
          <a:ext cx="495300" cy="438150"/>
          <a:chOff x="3535085" y="2924944"/>
          <a:chExt cx="705678" cy="504056"/>
        </a:xfrm>
      </xdr:grpSpPr>
      <xdr:sp macro="" textlink="">
        <xdr:nvSpPr>
          <xdr:cNvPr id="24" name="1 つの角を丸めた四角形 23">
            <a:extLst>
              <a:ext uri="{FF2B5EF4-FFF2-40B4-BE49-F238E27FC236}">
                <a16:creationId xmlns:a16="http://schemas.microsoft.com/office/drawing/2014/main" id="{00000000-0008-0000-0000-000018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00000000-0008-0000-0000-000019000000}"/>
              </a:ext>
            </a:extLst>
          </xdr:cNvPr>
          <xdr:cNvSpPr txBox="1"/>
        </xdr:nvSpPr>
        <xdr:spPr>
          <a:xfrm>
            <a:off x="3535085" y="2990690"/>
            <a:ext cx="705678" cy="43831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14</xdr:row>
      <xdr:rowOff>85725</xdr:rowOff>
    </xdr:from>
    <xdr:to>
      <xdr:col>14</xdr:col>
      <xdr:colOff>104775</xdr:colOff>
      <xdr:row>16</xdr:row>
      <xdr:rowOff>57150</xdr:rowOff>
    </xdr:to>
    <xdr:grpSp>
      <xdr:nvGrpSpPr>
        <xdr:cNvPr id="59463" name="グループ化 25">
          <a:extLst>
            <a:ext uri="{FF2B5EF4-FFF2-40B4-BE49-F238E27FC236}">
              <a16:creationId xmlns:a16="http://schemas.microsoft.com/office/drawing/2014/main" id="{00000000-0008-0000-0000-000047E80000}"/>
            </a:ext>
          </a:extLst>
        </xdr:cNvPr>
        <xdr:cNvGrpSpPr>
          <a:grpSpLocks/>
        </xdr:cNvGrpSpPr>
      </xdr:nvGrpSpPr>
      <xdr:grpSpPr bwMode="auto">
        <a:xfrm>
          <a:off x="4705350" y="3305175"/>
          <a:ext cx="504825" cy="428625"/>
          <a:chOff x="3535085" y="2924944"/>
          <a:chExt cx="705678" cy="504056"/>
        </a:xfrm>
      </xdr:grpSpPr>
      <xdr:sp macro="" textlink="">
        <xdr:nvSpPr>
          <xdr:cNvPr id="27" name="1 つの角を丸めた四角形 26">
            <a:extLst>
              <a:ext uri="{FF2B5EF4-FFF2-40B4-BE49-F238E27FC236}">
                <a16:creationId xmlns:a16="http://schemas.microsoft.com/office/drawing/2014/main" id="{00000000-0008-0000-0000-00001B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00000000-0008-0000-0000-00001C000000}"/>
              </a:ext>
            </a:extLst>
          </xdr:cNvPr>
          <xdr:cNvSpPr txBox="1"/>
        </xdr:nvSpPr>
        <xdr:spPr>
          <a:xfrm>
            <a:off x="3535085" y="2992151"/>
            <a:ext cx="705678" cy="436849"/>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14</xdr:row>
      <xdr:rowOff>123825</xdr:rowOff>
    </xdr:from>
    <xdr:to>
      <xdr:col>14</xdr:col>
      <xdr:colOff>133350</xdr:colOff>
      <xdr:row>16</xdr:row>
      <xdr:rowOff>104775</xdr:rowOff>
    </xdr:to>
    <xdr:grpSp>
      <xdr:nvGrpSpPr>
        <xdr:cNvPr id="59464" name="グループ化 28">
          <a:extLst>
            <a:ext uri="{FF2B5EF4-FFF2-40B4-BE49-F238E27FC236}">
              <a16:creationId xmlns:a16="http://schemas.microsoft.com/office/drawing/2014/main" id="{00000000-0008-0000-0000-000048E80000}"/>
            </a:ext>
          </a:extLst>
        </xdr:cNvPr>
        <xdr:cNvGrpSpPr>
          <a:grpSpLocks/>
        </xdr:cNvGrpSpPr>
      </xdr:nvGrpSpPr>
      <xdr:grpSpPr bwMode="auto">
        <a:xfrm>
          <a:off x="4733925" y="3343275"/>
          <a:ext cx="504825" cy="438150"/>
          <a:chOff x="3535085" y="2924944"/>
          <a:chExt cx="705678" cy="504056"/>
        </a:xfrm>
      </xdr:grpSpPr>
      <xdr:sp macro="" textlink="">
        <xdr:nvSpPr>
          <xdr:cNvPr id="30" name="1 つの角を丸めた四角形 29">
            <a:extLst>
              <a:ext uri="{FF2B5EF4-FFF2-40B4-BE49-F238E27FC236}">
                <a16:creationId xmlns:a16="http://schemas.microsoft.com/office/drawing/2014/main" id="{00000000-0008-0000-0000-00001E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00000000-0008-0000-0000-00001F000000}"/>
              </a:ext>
            </a:extLst>
          </xdr:cNvPr>
          <xdr:cNvSpPr txBox="1"/>
        </xdr:nvSpPr>
        <xdr:spPr>
          <a:xfrm>
            <a:off x="3535085" y="2990690"/>
            <a:ext cx="705678" cy="43831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0</xdr:colOff>
      <xdr:row>14</xdr:row>
      <xdr:rowOff>161925</xdr:rowOff>
    </xdr:from>
    <xdr:to>
      <xdr:col>14</xdr:col>
      <xdr:colOff>161925</xdr:colOff>
      <xdr:row>16</xdr:row>
      <xdr:rowOff>133350</xdr:rowOff>
    </xdr:to>
    <xdr:grpSp>
      <xdr:nvGrpSpPr>
        <xdr:cNvPr id="59465" name="グループ化 31">
          <a:extLst>
            <a:ext uri="{FF2B5EF4-FFF2-40B4-BE49-F238E27FC236}">
              <a16:creationId xmlns:a16="http://schemas.microsoft.com/office/drawing/2014/main" id="{00000000-0008-0000-0000-000049E80000}"/>
            </a:ext>
          </a:extLst>
        </xdr:cNvPr>
        <xdr:cNvGrpSpPr>
          <a:grpSpLocks/>
        </xdr:cNvGrpSpPr>
      </xdr:nvGrpSpPr>
      <xdr:grpSpPr bwMode="auto">
        <a:xfrm>
          <a:off x="4772025" y="3381375"/>
          <a:ext cx="495300" cy="428625"/>
          <a:chOff x="3535085" y="2924944"/>
          <a:chExt cx="705678" cy="504056"/>
        </a:xfrm>
      </xdr:grpSpPr>
      <xdr:sp macro="" textlink="">
        <xdr:nvSpPr>
          <xdr:cNvPr id="33" name="1 つの角を丸めた四角形 32">
            <a:extLst>
              <a:ext uri="{FF2B5EF4-FFF2-40B4-BE49-F238E27FC236}">
                <a16:creationId xmlns:a16="http://schemas.microsoft.com/office/drawing/2014/main" id="{00000000-0008-0000-0000-000021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00000000-0008-0000-0000-000022000000}"/>
              </a:ext>
            </a:extLst>
          </xdr:cNvPr>
          <xdr:cNvSpPr txBox="1"/>
        </xdr:nvSpPr>
        <xdr:spPr>
          <a:xfrm>
            <a:off x="3535085" y="2992151"/>
            <a:ext cx="705678" cy="436849"/>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15</xdr:row>
      <xdr:rowOff>0</xdr:rowOff>
    </xdr:from>
    <xdr:to>
      <xdr:col>14</xdr:col>
      <xdr:colOff>190500</xdr:colOff>
      <xdr:row>17</xdr:row>
      <xdr:rowOff>0</xdr:rowOff>
    </xdr:to>
    <xdr:grpSp>
      <xdr:nvGrpSpPr>
        <xdr:cNvPr id="59466" name="グループ化 34">
          <a:extLst>
            <a:ext uri="{FF2B5EF4-FFF2-40B4-BE49-F238E27FC236}">
              <a16:creationId xmlns:a16="http://schemas.microsoft.com/office/drawing/2014/main" id="{00000000-0008-0000-0000-00004AE80000}"/>
            </a:ext>
          </a:extLst>
        </xdr:cNvPr>
        <xdr:cNvGrpSpPr>
          <a:grpSpLocks/>
        </xdr:cNvGrpSpPr>
      </xdr:nvGrpSpPr>
      <xdr:grpSpPr bwMode="auto">
        <a:xfrm>
          <a:off x="4800600" y="3448050"/>
          <a:ext cx="495300" cy="457200"/>
          <a:chOff x="3535085" y="2924944"/>
          <a:chExt cx="705678" cy="504056"/>
        </a:xfrm>
      </xdr:grpSpPr>
      <xdr:sp macro="" textlink="">
        <xdr:nvSpPr>
          <xdr:cNvPr id="36" name="1 つの角を丸めた四角形 35">
            <a:extLst>
              <a:ext uri="{FF2B5EF4-FFF2-40B4-BE49-F238E27FC236}">
                <a16:creationId xmlns:a16="http://schemas.microsoft.com/office/drawing/2014/main" id="{00000000-0008-0000-0000-000024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00000000-0008-0000-0000-000025000000}"/>
              </a:ext>
            </a:extLst>
          </xdr:cNvPr>
          <xdr:cNvSpPr txBox="1"/>
        </xdr:nvSpPr>
        <xdr:spPr>
          <a:xfrm>
            <a:off x="3535085" y="2987951"/>
            <a:ext cx="705678" cy="441049"/>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15</xdr:row>
      <xdr:rowOff>9525</xdr:rowOff>
    </xdr:from>
    <xdr:to>
      <xdr:col>8</xdr:col>
      <xdr:colOff>323850</xdr:colOff>
      <xdr:row>17</xdr:row>
      <xdr:rowOff>0</xdr:rowOff>
    </xdr:to>
    <xdr:grpSp>
      <xdr:nvGrpSpPr>
        <xdr:cNvPr id="59467" name="グループ化 37">
          <a:extLst>
            <a:ext uri="{FF2B5EF4-FFF2-40B4-BE49-F238E27FC236}">
              <a16:creationId xmlns:a16="http://schemas.microsoft.com/office/drawing/2014/main" id="{00000000-0008-0000-0000-00004BE80000}"/>
            </a:ext>
          </a:extLst>
        </xdr:cNvPr>
        <xdr:cNvGrpSpPr>
          <a:grpSpLocks/>
        </xdr:cNvGrpSpPr>
      </xdr:nvGrpSpPr>
      <xdr:grpSpPr bwMode="auto">
        <a:xfrm>
          <a:off x="2667000" y="3457575"/>
          <a:ext cx="504825" cy="447675"/>
          <a:chOff x="3535085" y="2924944"/>
          <a:chExt cx="705678" cy="504056"/>
        </a:xfrm>
      </xdr:grpSpPr>
      <xdr:sp macro="" textlink="">
        <xdr:nvSpPr>
          <xdr:cNvPr id="39" name="1 つの角を丸めた四角形 38">
            <a:extLst>
              <a:ext uri="{FF2B5EF4-FFF2-40B4-BE49-F238E27FC236}">
                <a16:creationId xmlns:a16="http://schemas.microsoft.com/office/drawing/2014/main" id="{00000000-0008-0000-0000-000027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00000000-0008-0000-0000-000028000000}"/>
              </a:ext>
            </a:extLst>
          </xdr:cNvPr>
          <xdr:cNvSpPr txBox="1"/>
        </xdr:nvSpPr>
        <xdr:spPr>
          <a:xfrm>
            <a:off x="3535085" y="2989292"/>
            <a:ext cx="705678" cy="439708"/>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editAs="oneCell">
    <xdr:from>
      <xdr:col>0</xdr:col>
      <xdr:colOff>219075</xdr:colOff>
      <xdr:row>54</xdr:row>
      <xdr:rowOff>28575</xdr:rowOff>
    </xdr:from>
    <xdr:to>
      <xdr:col>7</xdr:col>
      <xdr:colOff>57150</xdr:colOff>
      <xdr:row>57</xdr:row>
      <xdr:rowOff>104775</xdr:rowOff>
    </xdr:to>
    <xdr:pic>
      <xdr:nvPicPr>
        <xdr:cNvPr id="59610" name="Picture 1242">
          <a:extLst>
            <a:ext uri="{FF2B5EF4-FFF2-40B4-BE49-F238E27FC236}">
              <a16:creationId xmlns:a16="http://schemas.microsoft.com/office/drawing/2014/main" id="{00000000-0008-0000-0000-0000DAE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2449175"/>
          <a:ext cx="2352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9767</xdr:colOff>
      <xdr:row>55</xdr:row>
      <xdr:rowOff>200025</xdr:rowOff>
    </xdr:from>
    <xdr:to>
      <xdr:col>4</xdr:col>
      <xdr:colOff>171385</xdr:colOff>
      <xdr:row>58</xdr:row>
      <xdr:rowOff>28277</xdr:rowOff>
    </xdr:to>
    <xdr:sp macro="" textlink="" fLocksText="0">
      <xdr:nvSpPr>
        <xdr:cNvPr id="45" name="円/楕円 44">
          <a:extLst>
            <a:ext uri="{FF2B5EF4-FFF2-40B4-BE49-F238E27FC236}">
              <a16:creationId xmlns:a16="http://schemas.microsoft.com/office/drawing/2014/main" id="{00000000-0008-0000-0000-00002D000000}"/>
            </a:ext>
          </a:extLst>
        </xdr:cNvPr>
        <xdr:cNvSpPr/>
      </xdr:nvSpPr>
      <xdr:spPr>
        <a:xfrm>
          <a:off x="904875" y="12849225"/>
          <a:ext cx="876300"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xdr:from>
      <xdr:col>3</xdr:col>
      <xdr:colOff>266495</xdr:colOff>
      <xdr:row>53</xdr:row>
      <xdr:rowOff>28575</xdr:rowOff>
    </xdr:from>
    <xdr:to>
      <xdr:col>3</xdr:col>
      <xdr:colOff>523922</xdr:colOff>
      <xdr:row>55</xdr:row>
      <xdr:rowOff>161627</xdr:rowOff>
    </xdr:to>
    <xdr:sp macro="" textlink="" fLocksText="0">
      <xdr:nvSpPr>
        <xdr:cNvPr id="46" name="下矢印 45">
          <a:extLst>
            <a:ext uri="{FF2B5EF4-FFF2-40B4-BE49-F238E27FC236}">
              <a16:creationId xmlns:a16="http://schemas.microsoft.com/office/drawing/2014/main" id="{00000000-0008-0000-0000-00002E000000}"/>
            </a:ext>
          </a:extLst>
        </xdr:cNvPr>
        <xdr:cNvSpPr/>
      </xdr:nvSpPr>
      <xdr:spPr>
        <a:xfrm>
          <a:off x="1162050" y="12220575"/>
          <a:ext cx="257175" cy="590550"/>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0</xdr:col>
      <xdr:colOff>200025</xdr:colOff>
      <xdr:row>62</xdr:row>
      <xdr:rowOff>57150</xdr:rowOff>
    </xdr:from>
    <xdr:to>
      <xdr:col>11</xdr:col>
      <xdr:colOff>466725</xdr:colOff>
      <xdr:row>71</xdr:row>
      <xdr:rowOff>190500</xdr:rowOff>
    </xdr:to>
    <xdr:pic>
      <xdr:nvPicPr>
        <xdr:cNvPr id="59611" name="Picture 1243">
          <a:extLst>
            <a:ext uri="{FF2B5EF4-FFF2-40B4-BE49-F238E27FC236}">
              <a16:creationId xmlns:a16="http://schemas.microsoft.com/office/drawing/2014/main" id="{00000000-0008-0000-0000-0000DBE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4125575"/>
          <a:ext cx="411480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63</xdr:row>
      <xdr:rowOff>38398</xdr:rowOff>
    </xdr:from>
    <xdr:to>
      <xdr:col>4</xdr:col>
      <xdr:colOff>19069</xdr:colOff>
      <xdr:row>64</xdr:row>
      <xdr:rowOff>171450</xdr:rowOff>
    </xdr:to>
    <xdr:sp macro="" textlink="" fLocksText="0">
      <xdr:nvSpPr>
        <xdr:cNvPr id="48" name="円/楕円 47">
          <a:extLst>
            <a:ext uri="{FF2B5EF4-FFF2-40B4-BE49-F238E27FC236}">
              <a16:creationId xmlns:a16="http://schemas.microsoft.com/office/drawing/2014/main" id="{00000000-0008-0000-0000-000030000000}"/>
            </a:ext>
          </a:extLst>
        </xdr:cNvPr>
        <xdr:cNvSpPr/>
      </xdr:nvSpPr>
      <xdr:spPr>
        <a:xfrm>
          <a:off x="114300" y="14335125"/>
          <a:ext cx="151447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xdr:from>
      <xdr:col>2</xdr:col>
      <xdr:colOff>142922</xdr:colOff>
      <xdr:row>62</xdr:row>
      <xdr:rowOff>18752</xdr:rowOff>
    </xdr:from>
    <xdr:to>
      <xdr:col>2</xdr:col>
      <xdr:colOff>304726</xdr:colOff>
      <xdr:row>63</xdr:row>
      <xdr:rowOff>18752</xdr:rowOff>
    </xdr:to>
    <xdr:sp macro="" textlink="" fLocksText="0">
      <xdr:nvSpPr>
        <xdr:cNvPr id="49" name="下矢印 48">
          <a:extLst>
            <a:ext uri="{FF2B5EF4-FFF2-40B4-BE49-F238E27FC236}">
              <a16:creationId xmlns:a16="http://schemas.microsoft.com/office/drawing/2014/main" id="{00000000-0008-0000-0000-000031000000}"/>
            </a:ext>
          </a:extLst>
        </xdr:cNvPr>
        <xdr:cNvSpPr/>
      </xdr:nvSpPr>
      <xdr:spPr>
        <a:xfrm>
          <a:off x="704850" y="14087475"/>
          <a:ext cx="161925" cy="228600"/>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xdr:from>
      <xdr:col>1</xdr:col>
      <xdr:colOff>38091</xdr:colOff>
      <xdr:row>61</xdr:row>
      <xdr:rowOff>0</xdr:rowOff>
    </xdr:from>
    <xdr:to>
      <xdr:col>4</xdr:col>
      <xdr:colOff>238125</xdr:colOff>
      <xdr:row>62</xdr:row>
      <xdr:rowOff>75902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66700" y="13839825"/>
          <a:ext cx="1581150"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ctr"/>
          <a:r>
            <a:rPr lang="ja-JP" altLang="en-US" sz="1000">
              <a:latin typeface="ＭＳ Ｐ明朝" pitchFamily="18" charset="-128"/>
              <a:ea typeface="ＭＳ Ｐ明朝" pitchFamily="18" charset="-128"/>
            </a:rPr>
            <a:t>●シート</a:t>
          </a:r>
          <a:r>
            <a:rPr lang="en-US" altLang="ja-JP" sz="1000">
              <a:latin typeface="ＭＳ Ｐ明朝" pitchFamily="18" charset="-128"/>
              <a:ea typeface="ＭＳ Ｐ明朝" pitchFamily="18" charset="-128"/>
            </a:rPr>
            <a:t>1</a:t>
          </a:r>
          <a:r>
            <a:rPr lang="ja-JP" altLang="en-US" sz="1000">
              <a:latin typeface="ＭＳ Ｐ明朝" pitchFamily="18" charset="-128"/>
              <a:ea typeface="ＭＳ Ｐ明朝" pitchFamily="18" charset="-128"/>
            </a:rPr>
            <a:t>（目標）</a:t>
          </a:r>
          <a:endParaRPr lang="en-US" altLang="ja-JP" sz="1000">
            <a:latin typeface="ＭＳ Ｐ明朝" pitchFamily="18" charset="-128"/>
            <a:ea typeface="ＭＳ Ｐ明朝" pitchFamily="18" charset="-128"/>
          </a:endParaRPr>
        </a:p>
      </xdr:txBody>
    </xdr:sp>
    <xdr:clientData/>
  </xdr:twoCellAnchor>
  <xdr:twoCellAnchor>
    <xdr:from>
      <xdr:col>7</xdr:col>
      <xdr:colOff>95390</xdr:colOff>
      <xdr:row>68</xdr:row>
      <xdr:rowOff>85725</xdr:rowOff>
    </xdr:from>
    <xdr:to>
      <xdr:col>11</xdr:col>
      <xdr:colOff>66898</xdr:colOff>
      <xdr:row>71</xdr:row>
      <xdr:rowOff>209848</xdr:rowOff>
    </xdr:to>
    <xdr:sp macro="" textlink="" fLocksText="0">
      <xdr:nvSpPr>
        <xdr:cNvPr id="51" name="円/楕円 50">
          <a:extLst>
            <a:ext uri="{FF2B5EF4-FFF2-40B4-BE49-F238E27FC236}">
              <a16:creationId xmlns:a16="http://schemas.microsoft.com/office/drawing/2014/main" id="{00000000-0008-0000-0000-000033000000}"/>
            </a:ext>
          </a:extLst>
        </xdr:cNvPr>
        <xdr:cNvSpPr/>
      </xdr:nvSpPr>
      <xdr:spPr>
        <a:xfrm>
          <a:off x="2609850" y="15411450"/>
          <a:ext cx="1304925" cy="8096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xdr:from>
      <xdr:col>11</xdr:col>
      <xdr:colOff>133220</xdr:colOff>
      <xdr:row>66</xdr:row>
      <xdr:rowOff>114300</xdr:rowOff>
    </xdr:from>
    <xdr:to>
      <xdr:col>16</xdr:col>
      <xdr:colOff>171571</xdr:colOff>
      <xdr:row>69</xdr:row>
      <xdr:rowOff>85725</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981450" y="15097125"/>
          <a:ext cx="1962150"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l">
            <a:lnSpc>
              <a:spcPts val="1200"/>
            </a:lnSpc>
          </a:pPr>
          <a:r>
            <a:rPr lang="ja-JP" altLang="en-US" sz="1000">
              <a:latin typeface="ＭＳ Ｐ明朝" pitchFamily="18" charset="-128"/>
              <a:ea typeface="ＭＳ Ｐ明朝" pitchFamily="18" charset="-128"/>
            </a:rPr>
            <a:t>●シート</a:t>
          </a:r>
          <a:r>
            <a:rPr lang="en-US" altLang="ja-JP" sz="1000">
              <a:latin typeface="ＭＳ Ｐ明朝" pitchFamily="18" charset="-128"/>
              <a:ea typeface="ＭＳ Ｐ明朝" pitchFamily="18" charset="-128"/>
            </a:rPr>
            <a:t>2</a:t>
          </a:r>
          <a:r>
            <a:rPr lang="ja-JP" altLang="en-US" sz="1000">
              <a:latin typeface="ＭＳ Ｐ明朝" pitchFamily="18" charset="-128"/>
              <a:ea typeface="ＭＳ Ｐ明朝" pitchFamily="18" charset="-128"/>
            </a:rPr>
            <a:t>（評価）</a:t>
          </a:r>
          <a:endParaRPr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pPr>
          <a:r>
            <a:rPr lang="ja-JP" altLang="ja-JP" sz="1000">
              <a:solidFill>
                <a:schemeClr val="tx1"/>
              </a:solidFill>
              <a:latin typeface="ＭＳ Ｐ明朝" pitchFamily="18" charset="-128"/>
              <a:ea typeface="ＭＳ Ｐ明朝" pitchFamily="18" charset="-128"/>
              <a:cs typeface="+mn-cs"/>
            </a:rPr>
            <a:t>●シート</a:t>
          </a:r>
          <a:r>
            <a:rPr lang="en-US" altLang="ja-JP" sz="1000">
              <a:solidFill>
                <a:schemeClr val="tx1"/>
              </a:solidFill>
              <a:latin typeface="ＭＳ Ｐ明朝" pitchFamily="18" charset="-128"/>
              <a:ea typeface="ＭＳ Ｐ明朝" pitchFamily="18" charset="-128"/>
              <a:cs typeface="+mn-cs"/>
            </a:rPr>
            <a:t>3</a:t>
          </a:r>
          <a:r>
            <a:rPr lang="ja-JP" altLang="ja-JP" sz="1000">
              <a:solidFill>
                <a:schemeClr val="tx1"/>
              </a:solidFill>
              <a:latin typeface="ＭＳ Ｐ明朝" pitchFamily="18" charset="-128"/>
              <a:ea typeface="ＭＳ Ｐ明朝" pitchFamily="18" charset="-128"/>
              <a:cs typeface="+mn-cs"/>
            </a:rPr>
            <a:t>（振り返り）</a:t>
          </a:r>
          <a:endParaRPr lang="en-US" altLang="ja-JP" sz="1000">
            <a:solidFill>
              <a:schemeClr val="tx1"/>
            </a:solidFill>
            <a:latin typeface="ＭＳ Ｐ明朝" pitchFamily="18" charset="-128"/>
            <a:ea typeface="ＭＳ Ｐ明朝" pitchFamily="18" charset="-128"/>
            <a:cs typeface="+mn-cs"/>
          </a:endParaRPr>
        </a:p>
        <a:p>
          <a:pPr algn="l">
            <a:lnSpc>
              <a:spcPts val="1100"/>
            </a:lnSpc>
          </a:pPr>
          <a:endParaRPr lang="en-US" altLang="ja-JP" sz="1000">
            <a:latin typeface="ＭＳ Ｐ明朝" pitchFamily="18" charset="-128"/>
            <a:ea typeface="ＭＳ Ｐ明朝" pitchFamily="18" charset="-128"/>
          </a:endParaRPr>
        </a:p>
      </xdr:txBody>
    </xdr:sp>
    <xdr:clientData/>
  </xdr:twoCellAnchor>
  <xdr:twoCellAnchor>
    <xdr:from>
      <xdr:col>10</xdr:col>
      <xdr:colOff>237985</xdr:colOff>
      <xdr:row>68</xdr:row>
      <xdr:rowOff>57150</xdr:rowOff>
    </xdr:from>
    <xdr:to>
      <xdr:col>11</xdr:col>
      <xdr:colOff>219149</xdr:colOff>
      <xdr:row>69</xdr:row>
      <xdr:rowOff>9823</xdr:rowOff>
    </xdr:to>
    <xdr:sp macro="" textlink="" fLocksText="0">
      <xdr:nvSpPr>
        <xdr:cNvPr id="53" name="下矢印 52">
          <a:extLst>
            <a:ext uri="{FF2B5EF4-FFF2-40B4-BE49-F238E27FC236}">
              <a16:creationId xmlns:a16="http://schemas.microsoft.com/office/drawing/2014/main" id="{00000000-0008-0000-0000-000035000000}"/>
            </a:ext>
          </a:extLst>
        </xdr:cNvPr>
        <xdr:cNvSpPr/>
      </xdr:nvSpPr>
      <xdr:spPr>
        <a:xfrm rot="2700000">
          <a:off x="3752850" y="15382875"/>
          <a:ext cx="314325" cy="18097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7</xdr:col>
      <xdr:colOff>104775</xdr:colOff>
      <xdr:row>19</xdr:row>
      <xdr:rowOff>171450</xdr:rowOff>
    </xdr:from>
    <xdr:to>
      <xdr:col>8</xdr:col>
      <xdr:colOff>276225</xdr:colOff>
      <xdr:row>22</xdr:row>
      <xdr:rowOff>76200</xdr:rowOff>
    </xdr:to>
    <xdr:pic>
      <xdr:nvPicPr>
        <xdr:cNvPr id="59613" name="Picture 1245">
          <a:extLst>
            <a:ext uri="{FF2B5EF4-FFF2-40B4-BE49-F238E27FC236}">
              <a16:creationId xmlns:a16="http://schemas.microsoft.com/office/drawing/2014/main" id="{00000000-0008-0000-0000-0000DDE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19375" y="519112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29</xdr:row>
      <xdr:rowOff>76200</xdr:rowOff>
    </xdr:from>
    <xdr:to>
      <xdr:col>8</xdr:col>
      <xdr:colOff>247650</xdr:colOff>
      <xdr:row>31</xdr:row>
      <xdr:rowOff>85725</xdr:rowOff>
    </xdr:to>
    <xdr:pic>
      <xdr:nvPicPr>
        <xdr:cNvPr id="59614" name="Picture 1246">
          <a:extLst>
            <a:ext uri="{FF2B5EF4-FFF2-40B4-BE49-F238E27FC236}">
              <a16:creationId xmlns:a16="http://schemas.microsoft.com/office/drawing/2014/main" id="{00000000-0008-0000-0000-0000DEE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0800" y="7296150"/>
          <a:ext cx="5048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123825</xdr:colOff>
      <xdr:row>41</xdr:row>
      <xdr:rowOff>180975</xdr:rowOff>
    </xdr:from>
    <xdr:to>
      <xdr:col>9</xdr:col>
      <xdr:colOff>285750</xdr:colOff>
      <xdr:row>43</xdr:row>
      <xdr:rowOff>104775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971800" y="9648825"/>
          <a:ext cx="495300" cy="466725"/>
          <a:chOff x="2581275" y="9324975"/>
          <a:chExt cx="495300" cy="466725"/>
        </a:xfrm>
      </xdr:grpSpPr>
      <xdr:pic>
        <xdr:nvPicPr>
          <xdr:cNvPr id="59615" name="Picture 1247">
            <a:extLst>
              <a:ext uri="{FF2B5EF4-FFF2-40B4-BE49-F238E27FC236}">
                <a16:creationId xmlns:a16="http://schemas.microsoft.com/office/drawing/2014/main" id="{00000000-0008-0000-0000-0000DFE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0" y="9324975"/>
            <a:ext cx="3524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616" name="Picture 1248">
            <a:extLst>
              <a:ext uri="{FF2B5EF4-FFF2-40B4-BE49-F238E27FC236}">
                <a16:creationId xmlns:a16="http://schemas.microsoft.com/office/drawing/2014/main" id="{00000000-0008-0000-0000-0000E0E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81275" y="9382125"/>
            <a:ext cx="4953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38100</xdr:colOff>
      <xdr:row>3</xdr:row>
      <xdr:rowOff>104775</xdr:rowOff>
    </xdr:from>
    <xdr:to>
      <xdr:col>20</xdr:col>
      <xdr:colOff>66675</xdr:colOff>
      <xdr:row>6</xdr:row>
      <xdr:rowOff>95250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66700" y="809625"/>
          <a:ext cx="6905625" cy="9048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3" name="正方形/長方形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uku-shakyo.jp/kenshu/H28/02-02-03kisair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1記載例"/>
      <sheetName val="シート2記載例"/>
      <sheetName val="シート3記載例"/>
      <sheetName val="リスト"/>
    </sheetNames>
    <sheetDataSet>
      <sheetData sheetId="0">
        <row r="9">
          <cell r="N9">
            <v>123</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AC83"/>
  <sheetViews>
    <sheetView tabSelected="1" view="pageBreakPreview" zoomScaleNormal="100" zoomScaleSheetLayoutView="100" workbookViewId="0">
      <selection activeCell="C77" sqref="C77"/>
    </sheetView>
  </sheetViews>
  <sheetFormatPr defaultColWidth="4.375" defaultRowHeight="13.5" x14ac:dyDescent="0.15"/>
  <cols>
    <col min="1" max="1" width="3" customWidth="1"/>
    <col min="2" max="3" width="4.375" customWidth="1"/>
    <col min="4" max="4" width="9.375" customWidth="1"/>
    <col min="5" max="5" width="3.125" customWidth="1"/>
    <col min="6" max="11" width="4.375" customWidth="1"/>
    <col min="12" max="12" width="7.75" customWidth="1"/>
    <col min="13" max="20" width="4.375" customWidth="1"/>
    <col min="21" max="21" width="9.75" customWidth="1"/>
    <col min="22" max="22" width="1.5" customWidth="1"/>
    <col min="23" max="23" width="0.25" customWidth="1"/>
    <col min="24" max="244" width="9" customWidth="1"/>
  </cols>
  <sheetData>
    <row r="1" spans="1:22" ht="21" customHeight="1" x14ac:dyDescent="0.15">
      <c r="A1" s="330" t="s">
        <v>400</v>
      </c>
      <c r="B1" s="330"/>
      <c r="C1" s="330"/>
      <c r="D1" s="330"/>
      <c r="E1" s="330"/>
      <c r="F1" s="330"/>
      <c r="G1" s="330"/>
      <c r="H1" s="330"/>
      <c r="I1" s="330"/>
      <c r="J1" s="330"/>
      <c r="K1" s="330"/>
      <c r="L1" s="330"/>
      <c r="M1" s="330"/>
      <c r="N1" s="330"/>
      <c r="O1" s="330"/>
      <c r="P1" s="330"/>
      <c r="Q1" s="330"/>
      <c r="R1" s="330"/>
      <c r="S1" s="330"/>
      <c r="T1" s="330"/>
      <c r="U1" s="330"/>
      <c r="V1" s="184"/>
    </row>
    <row r="2" spans="1:22" ht="21" customHeight="1" x14ac:dyDescent="0.15">
      <c r="A2" s="330"/>
      <c r="B2" s="330"/>
      <c r="C2" s="330"/>
      <c r="D2" s="330"/>
      <c r="E2" s="330"/>
      <c r="F2" s="330"/>
      <c r="G2" s="330"/>
      <c r="H2" s="330"/>
      <c r="I2" s="330"/>
      <c r="J2" s="330"/>
      <c r="K2" s="330"/>
      <c r="L2" s="330"/>
      <c r="M2" s="330"/>
      <c r="N2" s="330"/>
      <c r="O2" s="330"/>
      <c r="P2" s="330"/>
      <c r="Q2" s="330"/>
      <c r="R2" s="330"/>
      <c r="S2" s="330"/>
      <c r="T2" s="330"/>
      <c r="U2" s="330"/>
      <c r="V2" s="184"/>
    </row>
    <row r="3" spans="1:22" s="264" customFormat="1" x14ac:dyDescent="0.15">
      <c r="A3" s="75"/>
      <c r="B3" s="75"/>
      <c r="C3" s="75"/>
      <c r="D3" s="75"/>
      <c r="E3" s="75"/>
      <c r="F3" s="75"/>
      <c r="G3" s="75"/>
      <c r="H3" s="75"/>
      <c r="I3" s="75"/>
      <c r="J3" s="75"/>
      <c r="K3" s="75"/>
      <c r="L3" s="75"/>
      <c r="M3" s="75"/>
      <c r="N3" s="75"/>
      <c r="O3" s="75"/>
      <c r="P3" s="75"/>
      <c r="Q3" s="75"/>
      <c r="R3" s="75"/>
      <c r="S3" s="75"/>
      <c r="T3" s="75"/>
      <c r="U3" s="75"/>
      <c r="V3" s="310"/>
    </row>
    <row r="4" spans="1:22" s="264" customFormat="1" ht="18" customHeight="1" x14ac:dyDescent="0.15">
      <c r="A4" s="75"/>
      <c r="B4" s="75"/>
      <c r="C4" s="75"/>
      <c r="D4" s="75"/>
      <c r="E4" s="75"/>
      <c r="F4" s="75"/>
      <c r="G4" s="75"/>
      <c r="H4" s="75"/>
      <c r="I4" s="75"/>
      <c r="J4" s="75"/>
      <c r="K4" s="75"/>
      <c r="L4" s="75"/>
      <c r="M4" s="75"/>
      <c r="N4" s="75"/>
      <c r="O4" s="75"/>
      <c r="P4" s="75"/>
      <c r="Q4" s="75"/>
      <c r="R4" s="75"/>
      <c r="S4" s="75"/>
      <c r="T4" s="75"/>
      <c r="U4" s="75"/>
      <c r="V4" s="310"/>
    </row>
    <row r="5" spans="1:22" s="264" customFormat="1" ht="18" customHeight="1" x14ac:dyDescent="0.15">
      <c r="A5" s="75"/>
      <c r="B5" s="75"/>
      <c r="C5" s="265" t="s">
        <v>335</v>
      </c>
      <c r="D5" s="75"/>
      <c r="E5" s="75"/>
      <c r="F5" s="75"/>
      <c r="G5" s="75"/>
      <c r="H5" s="75"/>
      <c r="I5" s="75"/>
      <c r="J5" s="75"/>
      <c r="K5" s="75"/>
      <c r="L5" s="75"/>
      <c r="M5" s="75"/>
      <c r="N5" s="75"/>
      <c r="O5" s="75"/>
      <c r="P5" s="75"/>
      <c r="Q5" s="75"/>
      <c r="R5" s="75"/>
      <c r="S5" s="75"/>
      <c r="T5" s="75"/>
      <c r="U5" s="75"/>
      <c r="V5" s="310"/>
    </row>
    <row r="6" spans="1:22" s="264" customFormat="1" ht="18" customHeight="1" x14ac:dyDescent="0.15">
      <c r="A6" s="75"/>
      <c r="B6" s="75"/>
      <c r="C6" s="266" t="s">
        <v>410</v>
      </c>
      <c r="D6" s="266"/>
      <c r="E6" s="266"/>
      <c r="F6" s="266"/>
      <c r="G6" s="266"/>
      <c r="H6" s="266"/>
      <c r="I6" s="266"/>
      <c r="J6" s="266"/>
      <c r="K6" s="266"/>
      <c r="L6" s="266"/>
      <c r="M6" s="266"/>
      <c r="N6" s="75"/>
      <c r="O6" s="75"/>
      <c r="P6" s="75"/>
      <c r="Q6" s="75"/>
      <c r="R6" s="75"/>
      <c r="S6" s="75"/>
      <c r="T6" s="75"/>
      <c r="U6" s="75"/>
      <c r="V6" s="310"/>
    </row>
    <row r="7" spans="1:22" s="264" customFormat="1" ht="18" customHeight="1" x14ac:dyDescent="0.15">
      <c r="A7" s="75"/>
      <c r="B7" s="75"/>
      <c r="C7" s="75"/>
      <c r="D7" s="75"/>
      <c r="E7" s="75"/>
      <c r="F7" s="75"/>
      <c r="G7" s="75"/>
      <c r="H7" s="75"/>
      <c r="I7" s="75"/>
      <c r="J7" s="75"/>
      <c r="K7" s="75"/>
      <c r="L7" s="75"/>
      <c r="M7" s="75"/>
      <c r="N7" s="75"/>
      <c r="O7" s="75"/>
      <c r="P7" s="75"/>
      <c r="Q7" s="75"/>
      <c r="R7" s="75"/>
      <c r="S7" s="75"/>
      <c r="T7" s="75"/>
      <c r="U7" s="75"/>
      <c r="V7" s="310"/>
    </row>
    <row r="8" spans="1:22" s="264" customFormat="1" ht="18" customHeight="1" x14ac:dyDescent="0.15">
      <c r="A8" s="307" t="s">
        <v>336</v>
      </c>
      <c r="B8" s="268"/>
      <c r="C8" s="268"/>
      <c r="D8" s="268"/>
      <c r="E8" s="268"/>
      <c r="F8" s="268"/>
      <c r="G8" s="268"/>
      <c r="H8" s="268"/>
      <c r="I8" s="268"/>
      <c r="J8" s="268"/>
      <c r="K8" s="268"/>
      <c r="L8" s="268"/>
      <c r="M8" s="268"/>
      <c r="N8" s="268"/>
      <c r="O8" s="268"/>
      <c r="P8" s="268"/>
      <c r="Q8" s="268"/>
      <c r="R8" s="268"/>
      <c r="S8" s="268"/>
      <c r="T8" s="268"/>
      <c r="U8" s="267"/>
      <c r="V8" s="310"/>
    </row>
    <row r="9" spans="1:22" s="264" customFormat="1" ht="18" customHeight="1" x14ac:dyDescent="0.15">
      <c r="A9" s="267"/>
      <c r="B9" s="331" t="s">
        <v>337</v>
      </c>
      <c r="C9" s="331"/>
      <c r="D9" s="331"/>
      <c r="E9" s="331"/>
      <c r="F9" s="331"/>
      <c r="G9" s="331"/>
      <c r="H9" s="331"/>
      <c r="I9" s="331"/>
      <c r="J9" s="331"/>
      <c r="K9" s="331"/>
      <c r="L9" s="331"/>
      <c r="M9" s="331"/>
      <c r="N9" s="331"/>
      <c r="O9" s="331"/>
      <c r="P9" s="331"/>
      <c r="Q9" s="331"/>
      <c r="R9" s="331"/>
      <c r="S9" s="331"/>
      <c r="T9" s="331"/>
      <c r="U9" s="331"/>
      <c r="V9" s="310"/>
    </row>
    <row r="10" spans="1:22" s="264" customFormat="1" ht="18" customHeight="1" x14ac:dyDescent="0.15">
      <c r="A10" s="267"/>
      <c r="B10" s="331"/>
      <c r="C10" s="331"/>
      <c r="D10" s="331"/>
      <c r="E10" s="331"/>
      <c r="F10" s="331"/>
      <c r="G10" s="331"/>
      <c r="H10" s="331"/>
      <c r="I10" s="331"/>
      <c r="J10" s="331"/>
      <c r="K10" s="331"/>
      <c r="L10" s="331"/>
      <c r="M10" s="331"/>
      <c r="N10" s="331"/>
      <c r="O10" s="331"/>
      <c r="P10" s="331"/>
      <c r="Q10" s="331"/>
      <c r="R10" s="331"/>
      <c r="S10" s="331"/>
      <c r="T10" s="331"/>
      <c r="U10" s="331"/>
      <c r="V10" s="310"/>
    </row>
    <row r="11" spans="1:22" s="264" customFormat="1" ht="18" customHeight="1" x14ac:dyDescent="0.15">
      <c r="A11" s="75"/>
      <c r="B11" s="75"/>
      <c r="C11" s="75"/>
      <c r="D11" s="75"/>
      <c r="E11" s="75"/>
      <c r="F11" s="75"/>
      <c r="G11" s="75"/>
      <c r="H11" s="75"/>
      <c r="I11" s="75"/>
      <c r="J11" s="75"/>
      <c r="K11" s="75"/>
      <c r="L11" s="75"/>
      <c r="M11" s="75"/>
      <c r="N11" s="75"/>
      <c r="O11" s="75"/>
      <c r="P11" s="75"/>
      <c r="Q11" s="75"/>
      <c r="R11" s="75"/>
      <c r="S11" s="75"/>
      <c r="T11" s="75"/>
      <c r="U11" s="75"/>
      <c r="V11" s="310"/>
    </row>
    <row r="12" spans="1:22" s="264" customFormat="1" ht="18" customHeight="1" x14ac:dyDescent="0.15">
      <c r="A12" s="308" t="s">
        <v>401</v>
      </c>
      <c r="B12" s="232"/>
      <c r="C12" s="232"/>
      <c r="D12" s="232"/>
      <c r="E12" s="232"/>
      <c r="F12" s="232"/>
      <c r="G12" s="232"/>
      <c r="H12" s="232" t="s">
        <v>338</v>
      </c>
      <c r="I12" s="232"/>
      <c r="J12" s="232"/>
      <c r="K12" s="232"/>
      <c r="L12" s="232"/>
      <c r="M12" s="232"/>
      <c r="N12" s="232"/>
      <c r="O12" s="232"/>
      <c r="P12" s="232"/>
      <c r="Q12" s="232"/>
      <c r="R12" s="232"/>
      <c r="S12" s="232"/>
      <c r="T12" s="232"/>
      <c r="U12" s="232"/>
      <c r="V12" s="310"/>
    </row>
    <row r="13" spans="1:22" s="270" customFormat="1" ht="18" customHeight="1" x14ac:dyDescent="0.15">
      <c r="A13" s="269"/>
      <c r="B13" s="269"/>
      <c r="C13" s="269"/>
      <c r="D13" s="269"/>
      <c r="E13" s="269"/>
      <c r="F13" s="269"/>
      <c r="G13" s="269"/>
      <c r="H13" s="269"/>
      <c r="I13" s="269"/>
      <c r="J13" s="269"/>
      <c r="K13" s="269"/>
      <c r="L13" s="269"/>
      <c r="M13" s="269"/>
      <c r="N13" s="269"/>
      <c r="O13" s="269"/>
      <c r="P13" s="269"/>
      <c r="Q13" s="269"/>
      <c r="R13" s="269"/>
      <c r="S13" s="269"/>
      <c r="T13" s="269"/>
      <c r="U13" s="269"/>
      <c r="V13" s="309"/>
    </row>
    <row r="14" spans="1:22" s="270" customFormat="1" ht="18" customHeight="1" x14ac:dyDescent="0.15">
      <c r="A14" s="269"/>
      <c r="B14" s="269"/>
      <c r="C14" s="269"/>
      <c r="D14" s="269"/>
      <c r="E14" s="269"/>
      <c r="F14" s="269"/>
      <c r="G14" s="269"/>
      <c r="H14" s="269"/>
      <c r="I14" s="269"/>
      <c r="J14" s="269"/>
      <c r="K14" s="269"/>
      <c r="L14" s="269"/>
      <c r="M14" s="269"/>
      <c r="N14" s="269"/>
      <c r="O14" s="269"/>
      <c r="P14" s="269"/>
      <c r="Q14" s="269"/>
      <c r="R14" s="269"/>
      <c r="S14" s="269"/>
      <c r="T14" s="269"/>
      <c r="U14" s="269"/>
      <c r="V14" s="309"/>
    </row>
    <row r="15" spans="1:22" s="270" customFormat="1" ht="18" customHeight="1" x14ac:dyDescent="0.15">
      <c r="A15" s="269"/>
      <c r="B15" s="269"/>
      <c r="C15" s="269"/>
      <c r="D15" s="269"/>
      <c r="E15" s="269"/>
      <c r="F15" s="269"/>
      <c r="G15" s="269"/>
      <c r="H15" s="269"/>
      <c r="I15" s="269"/>
      <c r="J15" s="269"/>
      <c r="K15" s="269"/>
      <c r="L15" s="269"/>
      <c r="M15" s="269"/>
      <c r="N15" s="269"/>
      <c r="O15" s="269"/>
      <c r="P15" s="269"/>
      <c r="Q15" s="269"/>
      <c r="R15" s="269"/>
      <c r="S15" s="269"/>
      <c r="T15" s="269"/>
      <c r="U15" s="269"/>
      <c r="V15" s="309"/>
    </row>
    <row r="16" spans="1:22" s="270" customFormat="1" ht="18" customHeight="1" x14ac:dyDescent="0.15">
      <c r="A16" s="269"/>
      <c r="B16" s="269"/>
      <c r="C16" s="269"/>
      <c r="D16" s="269"/>
      <c r="E16" s="269"/>
      <c r="F16" s="269"/>
      <c r="G16" s="269"/>
      <c r="H16" s="269"/>
      <c r="I16" s="269"/>
      <c r="J16" s="269"/>
      <c r="K16" s="269"/>
      <c r="L16" s="269"/>
      <c r="M16" s="269"/>
      <c r="N16" s="269"/>
      <c r="O16" s="269"/>
      <c r="P16" s="269"/>
      <c r="Q16" s="269"/>
      <c r="R16" s="269"/>
      <c r="S16" s="269"/>
      <c r="T16" s="269"/>
      <c r="U16" s="269"/>
      <c r="V16" s="309"/>
    </row>
    <row r="17" spans="1:22" s="270" customFormat="1" ht="18" customHeight="1" x14ac:dyDescent="0.15">
      <c r="A17" s="269"/>
      <c r="B17" s="269"/>
      <c r="C17" s="269"/>
      <c r="D17" s="269"/>
      <c r="E17" s="269"/>
      <c r="F17" s="269"/>
      <c r="G17" s="269"/>
      <c r="H17" s="269"/>
      <c r="I17" s="269"/>
      <c r="J17" s="269"/>
      <c r="K17" s="269"/>
      <c r="L17" s="269"/>
      <c r="M17" s="269"/>
      <c r="N17" s="269"/>
      <c r="O17" s="269"/>
      <c r="P17" s="269"/>
      <c r="Q17" s="269"/>
      <c r="R17" s="269"/>
      <c r="S17" s="269"/>
      <c r="T17" s="269"/>
      <c r="U17" s="269"/>
      <c r="V17" s="309"/>
    </row>
    <row r="18" spans="1:22" s="270" customFormat="1" ht="18" customHeight="1" x14ac:dyDescent="0.15">
      <c r="A18" s="269"/>
      <c r="B18" s="269"/>
      <c r="C18" s="269"/>
      <c r="D18" s="269"/>
      <c r="E18" s="269"/>
      <c r="F18" s="269"/>
      <c r="G18" s="269"/>
      <c r="H18" s="269"/>
      <c r="I18" s="269"/>
      <c r="J18" s="269"/>
      <c r="K18" s="269"/>
      <c r="L18" s="269"/>
      <c r="M18" s="269"/>
      <c r="N18" s="269"/>
      <c r="O18" s="269"/>
      <c r="P18" s="269"/>
      <c r="Q18" s="269"/>
      <c r="R18" s="269"/>
      <c r="S18" s="269"/>
      <c r="T18" s="269"/>
      <c r="U18" s="269"/>
      <c r="V18" s="309"/>
    </row>
    <row r="19" spans="1:22" s="270" customFormat="1" ht="18" customHeight="1" x14ac:dyDescent="0.15">
      <c r="A19" s="269"/>
      <c r="B19" s="269"/>
      <c r="C19" s="269"/>
      <c r="D19" s="269"/>
      <c r="E19" s="269"/>
      <c r="F19" s="269"/>
      <c r="G19" s="269"/>
      <c r="H19" s="269"/>
      <c r="I19" s="269"/>
      <c r="J19" s="269"/>
      <c r="K19" s="269"/>
      <c r="L19" s="269"/>
      <c r="M19" s="269"/>
      <c r="N19" s="269"/>
      <c r="O19" s="269"/>
      <c r="P19" s="269"/>
      <c r="Q19" s="269"/>
      <c r="R19" s="269"/>
      <c r="S19" s="269"/>
      <c r="T19" s="269"/>
      <c r="U19" s="269"/>
      <c r="V19" s="309"/>
    </row>
    <row r="20" spans="1:22" s="270" customFormat="1" ht="18" customHeight="1" x14ac:dyDescent="0.15">
      <c r="A20" s="308" t="s">
        <v>407</v>
      </c>
      <c r="B20" s="269"/>
      <c r="C20" s="269"/>
      <c r="D20" s="269"/>
      <c r="E20" s="269"/>
      <c r="F20" s="269"/>
      <c r="G20" s="269"/>
      <c r="H20" s="269"/>
      <c r="I20" s="269"/>
      <c r="J20" s="269"/>
      <c r="K20" s="269"/>
      <c r="L20" s="269"/>
      <c r="M20" s="269"/>
      <c r="N20" s="269"/>
      <c r="O20" s="269"/>
      <c r="P20" s="269"/>
      <c r="Q20" s="269"/>
      <c r="R20" s="269"/>
      <c r="S20" s="269"/>
      <c r="T20" s="269"/>
      <c r="U20" s="269"/>
      <c r="V20" s="309"/>
    </row>
    <row r="21" spans="1:22" s="270" customFormat="1" ht="6.75" customHeight="1" x14ac:dyDescent="0.15">
      <c r="A21" s="304"/>
      <c r="B21" s="269"/>
      <c r="C21" s="269"/>
      <c r="D21" s="269"/>
      <c r="E21" s="269"/>
      <c r="F21" s="269"/>
      <c r="G21" s="269"/>
      <c r="H21" s="269"/>
      <c r="I21" s="269"/>
      <c r="J21" s="269"/>
      <c r="K21" s="269"/>
      <c r="L21" s="269"/>
      <c r="M21" s="269"/>
      <c r="N21" s="269"/>
      <c r="O21" s="269"/>
      <c r="P21" s="269"/>
      <c r="Q21" s="269"/>
      <c r="R21" s="269"/>
      <c r="S21" s="269"/>
      <c r="T21" s="269"/>
      <c r="U21" s="269"/>
      <c r="V21" s="309"/>
    </row>
    <row r="22" spans="1:22" s="273" customFormat="1" ht="24.95" customHeight="1" x14ac:dyDescent="0.15">
      <c r="A22" s="305" t="s">
        <v>339</v>
      </c>
      <c r="B22" s="271"/>
      <c r="C22" s="271"/>
      <c r="D22" s="271"/>
      <c r="E22" s="271"/>
      <c r="F22" s="271"/>
      <c r="G22" s="271"/>
      <c r="H22" s="271"/>
      <c r="I22" s="271"/>
      <c r="J22" s="271"/>
      <c r="K22" s="271"/>
      <c r="L22" s="271"/>
      <c r="M22" s="271"/>
      <c r="N22" s="271"/>
      <c r="O22" s="271"/>
      <c r="P22" s="271"/>
      <c r="Q22" s="271"/>
      <c r="R22" s="271"/>
      <c r="S22" s="271"/>
      <c r="T22" s="271"/>
      <c r="U22" s="272"/>
      <c r="V22" s="311"/>
    </row>
    <row r="23" spans="1:22" s="276" customFormat="1" ht="13.5" customHeight="1" x14ac:dyDescent="0.15">
      <c r="A23" s="274"/>
      <c r="B23" s="92"/>
      <c r="C23" s="92"/>
      <c r="D23" s="92"/>
      <c r="E23" s="92"/>
      <c r="F23" s="92"/>
      <c r="G23" s="92"/>
      <c r="H23" s="92"/>
      <c r="I23" s="92"/>
      <c r="J23" s="92"/>
      <c r="K23" s="92"/>
      <c r="L23" s="92"/>
      <c r="M23" s="92"/>
      <c r="N23" s="92"/>
      <c r="O23" s="92"/>
      <c r="P23" s="92"/>
      <c r="Q23" s="92"/>
      <c r="R23" s="92"/>
      <c r="S23" s="92"/>
      <c r="T23" s="92"/>
      <c r="U23" s="275"/>
      <c r="V23" s="312"/>
    </row>
    <row r="24" spans="1:22" s="270" customFormat="1" ht="18" customHeight="1" x14ac:dyDescent="0.15">
      <c r="A24" s="277" t="s">
        <v>340</v>
      </c>
      <c r="B24" s="299"/>
      <c r="C24" s="299"/>
      <c r="D24" s="299"/>
      <c r="E24" s="299"/>
      <c r="F24" s="299"/>
      <c r="G24" s="299"/>
      <c r="H24" s="299"/>
      <c r="I24" s="299"/>
      <c r="J24" s="299"/>
      <c r="K24" s="299"/>
      <c r="L24" s="299"/>
      <c r="M24" s="299"/>
      <c r="N24" s="299"/>
      <c r="O24" s="299"/>
      <c r="P24" s="299"/>
      <c r="Q24" s="299"/>
      <c r="R24" s="299"/>
      <c r="S24" s="299"/>
      <c r="T24" s="299"/>
      <c r="U24" s="278"/>
      <c r="V24" s="309"/>
    </row>
    <row r="25" spans="1:22" s="282" customFormat="1" ht="15" customHeight="1" x14ac:dyDescent="0.15">
      <c r="A25" s="279"/>
      <c r="B25" s="280"/>
      <c r="C25" s="280"/>
      <c r="D25" s="280"/>
      <c r="E25" s="280"/>
      <c r="F25" s="280"/>
      <c r="G25" s="280"/>
      <c r="H25" s="280"/>
      <c r="I25" s="280"/>
      <c r="J25" s="280"/>
      <c r="K25" s="280"/>
      <c r="L25" s="280"/>
      <c r="M25" s="280"/>
      <c r="N25" s="280"/>
      <c r="O25" s="280"/>
      <c r="P25" s="280"/>
      <c r="Q25" s="280"/>
      <c r="R25" s="280"/>
      <c r="S25" s="280"/>
      <c r="T25" s="280"/>
      <c r="U25" s="281"/>
      <c r="V25" s="313"/>
    </row>
    <row r="26" spans="1:22" s="270" customFormat="1" ht="18" customHeight="1" x14ac:dyDescent="0.15">
      <c r="A26" s="277"/>
      <c r="B26" s="317" t="s">
        <v>74</v>
      </c>
      <c r="C26" s="318"/>
      <c r="D26" s="319"/>
      <c r="E26" s="299" t="s">
        <v>402</v>
      </c>
      <c r="F26" s="299"/>
      <c r="G26" s="299"/>
      <c r="H26" s="299"/>
      <c r="I26" s="299"/>
      <c r="J26" s="299"/>
      <c r="K26" s="299"/>
      <c r="L26" s="299"/>
      <c r="M26" s="299"/>
      <c r="N26" s="299"/>
      <c r="O26" s="299"/>
      <c r="P26" s="299"/>
      <c r="Q26" s="299"/>
      <c r="R26" s="299"/>
      <c r="S26" s="299"/>
      <c r="T26" s="299"/>
      <c r="U26" s="278"/>
      <c r="V26" s="309"/>
    </row>
    <row r="27" spans="1:22" s="270" customFormat="1" ht="30" customHeight="1" x14ac:dyDescent="0.15">
      <c r="A27" s="277"/>
      <c r="B27" s="283"/>
      <c r="C27" s="283"/>
      <c r="D27" s="283"/>
      <c r="E27" s="300" t="s">
        <v>341</v>
      </c>
      <c r="F27" s="284"/>
      <c r="G27" s="284"/>
      <c r="H27" s="284"/>
      <c r="I27" s="284"/>
      <c r="J27" s="284"/>
      <c r="K27" s="284"/>
      <c r="L27" s="284"/>
      <c r="M27" s="299"/>
      <c r="N27" s="299"/>
      <c r="O27" s="299"/>
      <c r="P27" s="299"/>
      <c r="Q27" s="299"/>
      <c r="R27" s="299"/>
      <c r="S27" s="299"/>
      <c r="T27" s="299"/>
      <c r="U27" s="278"/>
      <c r="V27" s="309"/>
    </row>
    <row r="28" spans="1:22" s="270" customFormat="1" ht="18" customHeight="1" x14ac:dyDescent="0.15">
      <c r="A28" s="277"/>
      <c r="B28" s="332" t="s">
        <v>88</v>
      </c>
      <c r="C28" s="333"/>
      <c r="D28" s="334"/>
      <c r="E28" s="335" t="s">
        <v>342</v>
      </c>
      <c r="F28" s="336"/>
      <c r="G28" s="336"/>
      <c r="H28" s="336"/>
      <c r="I28" s="336"/>
      <c r="J28" s="299"/>
      <c r="K28" s="299"/>
      <c r="L28" s="299"/>
      <c r="M28" s="299"/>
      <c r="N28" s="299"/>
      <c r="O28" s="299"/>
      <c r="P28" s="299"/>
      <c r="Q28" s="299"/>
      <c r="R28" s="299"/>
      <c r="S28" s="299"/>
      <c r="T28" s="299"/>
      <c r="U28" s="278"/>
      <c r="V28" s="309"/>
    </row>
    <row r="29" spans="1:22" s="270" customFormat="1" ht="18" customHeight="1" x14ac:dyDescent="0.15">
      <c r="A29" s="277"/>
      <c r="B29" s="337" t="s">
        <v>343</v>
      </c>
      <c r="C29" s="338"/>
      <c r="D29" s="339"/>
      <c r="E29" s="335"/>
      <c r="F29" s="336"/>
      <c r="G29" s="336"/>
      <c r="H29" s="336"/>
      <c r="I29" s="336"/>
      <c r="J29" s="299"/>
      <c r="K29" s="299"/>
      <c r="L29" s="299"/>
      <c r="M29" s="299"/>
      <c r="N29" s="299"/>
      <c r="O29" s="299"/>
      <c r="P29" s="299"/>
      <c r="Q29" s="299"/>
      <c r="R29" s="299"/>
      <c r="S29" s="299"/>
      <c r="T29" s="299"/>
      <c r="U29" s="278"/>
      <c r="V29" s="309"/>
    </row>
    <row r="30" spans="1:22" s="270" customFormat="1" ht="12" customHeight="1" x14ac:dyDescent="0.15">
      <c r="A30" s="277"/>
      <c r="B30" s="303"/>
      <c r="C30" s="303"/>
      <c r="D30" s="303"/>
      <c r="E30" s="285"/>
      <c r="F30" s="285"/>
      <c r="G30" s="285"/>
      <c r="H30" s="285"/>
      <c r="I30" s="285"/>
      <c r="J30" s="299"/>
      <c r="K30" s="299"/>
      <c r="L30" s="299"/>
      <c r="M30" s="299"/>
      <c r="N30" s="299"/>
      <c r="O30" s="299"/>
      <c r="P30" s="299"/>
      <c r="Q30" s="299"/>
      <c r="R30" s="299"/>
      <c r="S30" s="299"/>
      <c r="T30" s="299"/>
      <c r="U30" s="278"/>
      <c r="V30" s="309"/>
    </row>
    <row r="31" spans="1:22" s="288" customFormat="1" ht="24.95" customHeight="1" x14ac:dyDescent="0.15">
      <c r="A31" s="305" t="s">
        <v>344</v>
      </c>
      <c r="B31" s="286"/>
      <c r="C31" s="286"/>
      <c r="D31" s="286"/>
      <c r="E31" s="286"/>
      <c r="F31" s="286"/>
      <c r="G31" s="286"/>
      <c r="H31" s="286"/>
      <c r="I31" s="286"/>
      <c r="J31" s="286"/>
      <c r="K31" s="286"/>
      <c r="L31" s="286"/>
      <c r="M31" s="286"/>
      <c r="N31" s="286"/>
      <c r="O31" s="286"/>
      <c r="P31" s="286"/>
      <c r="Q31" s="286"/>
      <c r="R31" s="286"/>
      <c r="S31" s="286"/>
      <c r="T31" s="286"/>
      <c r="U31" s="287"/>
      <c r="V31" s="314"/>
    </row>
    <row r="32" spans="1:22" s="276" customFormat="1" ht="12.75" customHeight="1" x14ac:dyDescent="0.15">
      <c r="A32" s="274"/>
      <c r="B32" s="92"/>
      <c r="C32" s="92"/>
      <c r="D32" s="92"/>
      <c r="E32" s="92"/>
      <c r="F32" s="92"/>
      <c r="G32" s="92"/>
      <c r="H32" s="92"/>
      <c r="I32" s="92"/>
      <c r="J32" s="92"/>
      <c r="K32" s="92"/>
      <c r="L32" s="92"/>
      <c r="M32" s="92"/>
      <c r="N32" s="92"/>
      <c r="O32" s="92"/>
      <c r="P32" s="92"/>
      <c r="Q32" s="92"/>
      <c r="R32" s="92"/>
      <c r="S32" s="92"/>
      <c r="T32" s="92"/>
      <c r="U32" s="275"/>
      <c r="V32" s="312"/>
    </row>
    <row r="33" spans="1:29" s="270" customFormat="1" ht="18" customHeight="1" x14ac:dyDescent="0.15">
      <c r="A33" s="277" t="s">
        <v>405</v>
      </c>
      <c r="B33" s="299"/>
      <c r="C33" s="299"/>
      <c r="D33" s="299"/>
      <c r="E33" s="299"/>
      <c r="F33" s="299"/>
      <c r="G33" s="299"/>
      <c r="H33" s="299"/>
      <c r="I33" s="299"/>
      <c r="J33" s="299"/>
      <c r="K33" s="299"/>
      <c r="L33" s="299"/>
      <c r="M33" s="299"/>
      <c r="N33" s="299"/>
      <c r="O33" s="299"/>
      <c r="P33" s="299"/>
      <c r="Q33" s="299"/>
      <c r="R33" s="299"/>
      <c r="S33" s="299"/>
      <c r="T33" s="299"/>
      <c r="U33" s="278"/>
      <c r="V33" s="309"/>
    </row>
    <row r="34" spans="1:29" s="270" customFormat="1" ht="18" customHeight="1" x14ac:dyDescent="0.15">
      <c r="A34" s="277" t="s">
        <v>345</v>
      </c>
      <c r="B34" s="299"/>
      <c r="C34" s="299"/>
      <c r="D34" s="299"/>
      <c r="E34" s="299"/>
      <c r="F34" s="299"/>
      <c r="G34" s="299"/>
      <c r="H34" s="299"/>
      <c r="I34" s="299"/>
      <c r="J34" s="299"/>
      <c r="K34" s="299"/>
      <c r="L34" s="299"/>
      <c r="M34" s="299"/>
      <c r="N34" s="299"/>
      <c r="O34" s="299"/>
      <c r="P34" s="299"/>
      <c r="Q34" s="299"/>
      <c r="R34" s="299"/>
      <c r="S34" s="299"/>
      <c r="T34" s="299"/>
      <c r="U34" s="278"/>
      <c r="V34" s="309"/>
    </row>
    <row r="35" spans="1:29" s="270" customFormat="1" ht="18" customHeight="1" x14ac:dyDescent="0.15">
      <c r="A35" s="277" t="s">
        <v>406</v>
      </c>
      <c r="B35" s="299"/>
      <c r="C35" s="299"/>
      <c r="D35" s="299"/>
      <c r="E35" s="299"/>
      <c r="F35" s="299"/>
      <c r="G35" s="299"/>
      <c r="H35" s="299"/>
      <c r="I35" s="299"/>
      <c r="J35" s="299"/>
      <c r="K35" s="299"/>
      <c r="L35" s="299"/>
      <c r="M35" s="299"/>
      <c r="N35" s="299"/>
      <c r="O35" s="299"/>
      <c r="P35" s="299"/>
      <c r="Q35" s="299"/>
      <c r="R35" s="299"/>
      <c r="S35" s="299"/>
      <c r="T35" s="299"/>
      <c r="U35" s="278"/>
      <c r="V35" s="309"/>
    </row>
    <row r="36" spans="1:29" s="270" customFormat="1" ht="12" customHeight="1" x14ac:dyDescent="0.15">
      <c r="A36" s="277"/>
      <c r="B36" s="299"/>
      <c r="C36" s="299"/>
      <c r="D36" s="299"/>
      <c r="E36" s="299"/>
      <c r="F36" s="299"/>
      <c r="G36" s="299"/>
      <c r="H36" s="299"/>
      <c r="I36" s="299"/>
      <c r="J36" s="299"/>
      <c r="K36" s="299"/>
      <c r="L36" s="299"/>
      <c r="M36" s="299"/>
      <c r="N36" s="299"/>
      <c r="O36" s="299"/>
      <c r="P36" s="299"/>
      <c r="Q36" s="299"/>
      <c r="R36" s="299"/>
      <c r="S36" s="299"/>
      <c r="T36" s="299"/>
      <c r="U36" s="278"/>
      <c r="V36" s="309"/>
    </row>
    <row r="37" spans="1:29" s="270" customFormat="1" ht="18" customHeight="1" x14ac:dyDescent="0.15">
      <c r="A37" s="277"/>
      <c r="B37" s="317" t="s">
        <v>74</v>
      </c>
      <c r="C37" s="318"/>
      <c r="D37" s="319"/>
      <c r="E37" s="299" t="s">
        <v>403</v>
      </c>
      <c r="F37" s="299"/>
      <c r="G37" s="299"/>
      <c r="H37" s="299"/>
      <c r="I37" s="299"/>
      <c r="J37" s="299"/>
      <c r="K37" s="299"/>
      <c r="L37" s="299"/>
      <c r="M37" s="299"/>
      <c r="N37" s="299"/>
      <c r="O37" s="299"/>
      <c r="P37" s="299"/>
      <c r="Q37" s="299"/>
      <c r="R37" s="299"/>
      <c r="S37" s="299"/>
      <c r="T37" s="299"/>
      <c r="U37" s="278"/>
      <c r="V37" s="309"/>
    </row>
    <row r="38" spans="1:29" s="270" customFormat="1" ht="18" customHeight="1" x14ac:dyDescent="0.15">
      <c r="A38" s="277"/>
      <c r="B38" s="299"/>
      <c r="C38" s="299"/>
      <c r="D38" s="299"/>
      <c r="E38" s="299"/>
      <c r="F38" s="299"/>
      <c r="G38" s="299"/>
      <c r="H38" s="299"/>
      <c r="I38" s="299"/>
      <c r="J38" s="299"/>
      <c r="K38" s="299"/>
      <c r="L38" s="299"/>
      <c r="M38" s="299"/>
      <c r="N38" s="299"/>
      <c r="O38" s="299"/>
      <c r="P38" s="299"/>
      <c r="Q38" s="299"/>
      <c r="R38" s="299"/>
      <c r="S38" s="299"/>
      <c r="T38" s="299"/>
      <c r="U38" s="278"/>
      <c r="V38" s="309"/>
    </row>
    <row r="39" spans="1:29" s="270" customFormat="1" ht="18" customHeight="1" x14ac:dyDescent="0.15">
      <c r="A39" s="277"/>
      <c r="B39" s="320" t="s">
        <v>346</v>
      </c>
      <c r="C39" s="321"/>
      <c r="D39" s="322"/>
      <c r="E39" s="299" t="s">
        <v>411</v>
      </c>
      <c r="F39" s="299"/>
      <c r="G39" s="299"/>
      <c r="H39" s="299"/>
      <c r="I39" s="299"/>
      <c r="J39" s="299"/>
      <c r="K39" s="299"/>
      <c r="L39" s="299"/>
      <c r="M39" s="299"/>
      <c r="N39" s="299"/>
      <c r="O39" s="299"/>
      <c r="P39" s="299"/>
      <c r="Q39" s="299"/>
      <c r="R39" s="299"/>
      <c r="S39" s="299"/>
      <c r="T39" s="299"/>
      <c r="U39" s="278"/>
      <c r="V39" s="309"/>
    </row>
    <row r="40" spans="1:29" s="270" customFormat="1" ht="18" customHeight="1" x14ac:dyDescent="0.15">
      <c r="A40" s="277"/>
      <c r="B40" s="299"/>
      <c r="C40" s="299"/>
      <c r="D40" s="299"/>
      <c r="E40" s="299" t="s">
        <v>404</v>
      </c>
      <c r="F40" s="299"/>
      <c r="G40" s="299"/>
      <c r="H40" s="299"/>
      <c r="I40" s="299"/>
      <c r="J40" s="299"/>
      <c r="K40" s="299"/>
      <c r="L40" s="299"/>
      <c r="M40" s="299"/>
      <c r="N40" s="299"/>
      <c r="O40" s="299"/>
      <c r="P40" s="299"/>
      <c r="Q40" s="299"/>
      <c r="R40" s="299"/>
      <c r="S40" s="299"/>
      <c r="T40" s="299"/>
      <c r="U40" s="278"/>
      <c r="V40" s="309"/>
    </row>
    <row r="41" spans="1:29" s="270" customFormat="1" ht="34.5" customHeight="1" x14ac:dyDescent="0.15">
      <c r="A41" s="277"/>
      <c r="B41" s="323" t="s">
        <v>347</v>
      </c>
      <c r="C41" s="324"/>
      <c r="D41" s="325"/>
      <c r="E41" s="306" t="s">
        <v>342</v>
      </c>
      <c r="F41" s="299"/>
      <c r="G41" s="299"/>
      <c r="H41" s="299"/>
      <c r="I41" s="299"/>
      <c r="J41" s="299"/>
      <c r="K41" s="299"/>
      <c r="L41" s="299"/>
      <c r="M41" s="299"/>
      <c r="N41" s="299"/>
      <c r="O41" s="299"/>
      <c r="P41" s="299"/>
      <c r="Q41" s="299"/>
      <c r="R41" s="299"/>
      <c r="S41" s="299"/>
      <c r="T41" s="299"/>
      <c r="U41" s="278"/>
      <c r="V41" s="309"/>
    </row>
    <row r="42" spans="1:29" ht="18" customHeight="1" x14ac:dyDescent="0.15">
      <c r="A42" s="289"/>
      <c r="B42" s="290"/>
      <c r="C42" s="290"/>
      <c r="D42" s="290"/>
      <c r="E42" s="299"/>
      <c r="F42" s="290"/>
      <c r="G42" s="290"/>
      <c r="H42" s="290"/>
      <c r="I42" s="290"/>
      <c r="J42" s="290"/>
      <c r="K42" s="290"/>
      <c r="L42" s="290"/>
      <c r="M42" s="290"/>
      <c r="N42" s="290"/>
      <c r="O42" s="290"/>
      <c r="P42" s="290"/>
      <c r="Q42" s="290"/>
      <c r="R42" s="290"/>
      <c r="S42" s="290"/>
      <c r="T42" s="290"/>
      <c r="U42" s="291"/>
      <c r="V42" s="184"/>
    </row>
    <row r="43" spans="1:29" s="288" customFormat="1" ht="24.95" customHeight="1" x14ac:dyDescent="0.15">
      <c r="A43" s="305" t="s">
        <v>348</v>
      </c>
      <c r="B43" s="286"/>
      <c r="C43" s="286"/>
      <c r="D43" s="286"/>
      <c r="E43" s="286"/>
      <c r="F43" s="286"/>
      <c r="G43" s="286"/>
      <c r="H43" s="286"/>
      <c r="I43" s="286"/>
      <c r="J43" s="286"/>
      <c r="K43" s="286"/>
      <c r="L43" s="286"/>
      <c r="M43" s="286"/>
      <c r="N43" s="286"/>
      <c r="O43" s="286"/>
      <c r="P43" s="286"/>
      <c r="Q43" s="286"/>
      <c r="R43" s="286"/>
      <c r="S43" s="286"/>
      <c r="T43" s="286"/>
      <c r="U43" s="287"/>
      <c r="V43" s="314"/>
    </row>
    <row r="44" spans="1:29" s="276" customFormat="1" ht="15" customHeight="1" x14ac:dyDescent="0.15">
      <c r="A44" s="274"/>
      <c r="B44" s="92"/>
      <c r="C44" s="92"/>
      <c r="D44" s="92"/>
      <c r="E44" s="92"/>
      <c r="F44" s="92"/>
      <c r="G44" s="92"/>
      <c r="H44" s="92"/>
      <c r="I44" s="92"/>
      <c r="J44" s="92"/>
      <c r="K44" s="92"/>
      <c r="L44" s="92"/>
      <c r="M44" s="92"/>
      <c r="N44" s="92"/>
      <c r="O44" s="92"/>
      <c r="P44" s="92"/>
      <c r="Q44" s="92"/>
      <c r="R44" s="92"/>
      <c r="S44" s="92"/>
      <c r="T44" s="92"/>
      <c r="U44" s="275"/>
      <c r="V44" s="312"/>
    </row>
    <row r="45" spans="1:29" s="270" customFormat="1" ht="18" customHeight="1" x14ac:dyDescent="0.15">
      <c r="A45" s="277" t="s">
        <v>349</v>
      </c>
      <c r="B45" s="299"/>
      <c r="C45" s="299"/>
      <c r="D45" s="299"/>
      <c r="E45" s="299"/>
      <c r="F45" s="299"/>
      <c r="G45" s="299"/>
      <c r="H45" s="299"/>
      <c r="I45" s="299"/>
      <c r="J45" s="299"/>
      <c r="K45" s="299"/>
      <c r="L45" s="299"/>
      <c r="M45" s="299"/>
      <c r="N45" s="299"/>
      <c r="O45" s="299"/>
      <c r="P45" s="299"/>
      <c r="Q45" s="299"/>
      <c r="R45" s="299"/>
      <c r="S45" s="299"/>
      <c r="T45" s="299"/>
      <c r="U45" s="278"/>
      <c r="V45" s="309"/>
    </row>
    <row r="46" spans="1:29" s="270" customFormat="1" ht="18" customHeight="1" x14ac:dyDescent="0.15">
      <c r="A46" s="277" t="s">
        <v>350</v>
      </c>
      <c r="B46" s="299"/>
      <c r="C46" s="299"/>
      <c r="D46" s="299"/>
      <c r="E46" s="299"/>
      <c r="F46" s="299"/>
      <c r="G46" s="299"/>
      <c r="H46" s="299"/>
      <c r="I46" s="299"/>
      <c r="J46" s="299"/>
      <c r="K46" s="299"/>
      <c r="L46" s="299"/>
      <c r="M46" s="299"/>
      <c r="N46" s="299"/>
      <c r="O46" s="299"/>
      <c r="P46" s="299"/>
      <c r="Q46" s="299"/>
      <c r="R46" s="299"/>
      <c r="S46" s="299"/>
      <c r="T46" s="299"/>
      <c r="U46" s="278"/>
      <c r="V46" s="309"/>
      <c r="Y46" s="309"/>
      <c r="Z46" s="309"/>
      <c r="AA46" s="309"/>
      <c r="AB46" s="309"/>
      <c r="AC46" s="309"/>
    </row>
    <row r="47" spans="1:29" s="270" customFormat="1" ht="14.25" customHeight="1" x14ac:dyDescent="0.15">
      <c r="A47" s="277"/>
      <c r="B47" s="299"/>
      <c r="C47" s="299"/>
      <c r="D47" s="299"/>
      <c r="E47" s="326" t="s">
        <v>351</v>
      </c>
      <c r="F47" s="326"/>
      <c r="G47" s="326"/>
      <c r="H47" s="326"/>
      <c r="I47" s="326"/>
      <c r="J47" s="326"/>
      <c r="K47" s="326"/>
      <c r="L47" s="326"/>
      <c r="M47" s="326"/>
      <c r="N47" s="326"/>
      <c r="O47" s="326"/>
      <c r="P47" s="326"/>
      <c r="Q47" s="326"/>
      <c r="R47" s="326"/>
      <c r="S47" s="326"/>
      <c r="T47" s="326"/>
      <c r="U47" s="327"/>
      <c r="V47" s="309"/>
      <c r="Y47" s="292"/>
      <c r="Z47" s="292"/>
      <c r="AA47" s="292"/>
      <c r="AB47" s="292"/>
      <c r="AC47" s="292"/>
    </row>
    <row r="48" spans="1:29" s="270" customFormat="1" ht="18" customHeight="1" x14ac:dyDescent="0.15">
      <c r="A48" s="277"/>
      <c r="B48" s="320" t="s">
        <v>346</v>
      </c>
      <c r="C48" s="321"/>
      <c r="D48" s="322"/>
      <c r="E48" s="326"/>
      <c r="F48" s="326"/>
      <c r="G48" s="326"/>
      <c r="H48" s="326"/>
      <c r="I48" s="326"/>
      <c r="J48" s="326"/>
      <c r="K48" s="326"/>
      <c r="L48" s="326"/>
      <c r="M48" s="326"/>
      <c r="N48" s="326"/>
      <c r="O48" s="326"/>
      <c r="P48" s="326"/>
      <c r="Q48" s="326"/>
      <c r="R48" s="326"/>
      <c r="S48" s="326"/>
      <c r="T48" s="326"/>
      <c r="U48" s="327"/>
      <c r="V48" s="309"/>
      <c r="Y48" s="292"/>
      <c r="Z48" s="292"/>
      <c r="AA48" s="292"/>
      <c r="AB48" s="292"/>
      <c r="AC48" s="292"/>
    </row>
    <row r="49" spans="1:29" ht="9" customHeight="1" x14ac:dyDescent="0.15">
      <c r="A49" s="289"/>
      <c r="B49" s="293"/>
      <c r="C49" s="293"/>
      <c r="D49" s="293"/>
      <c r="E49" s="328"/>
      <c r="F49" s="328"/>
      <c r="G49" s="328"/>
      <c r="H49" s="328"/>
      <c r="I49" s="328"/>
      <c r="J49" s="328"/>
      <c r="K49" s="328"/>
      <c r="L49" s="328"/>
      <c r="M49" s="328"/>
      <c r="N49" s="328"/>
      <c r="O49" s="328"/>
      <c r="P49" s="328"/>
      <c r="Q49" s="328"/>
      <c r="R49" s="328"/>
      <c r="S49" s="328"/>
      <c r="T49" s="328"/>
      <c r="U49" s="329"/>
      <c r="V49" s="184"/>
      <c r="Y49" s="292"/>
      <c r="Z49" s="292"/>
      <c r="AA49" s="292"/>
      <c r="AB49" s="292"/>
      <c r="AC49" s="292"/>
    </row>
    <row r="50" spans="1:29" ht="7.5" customHeight="1" x14ac:dyDescent="0.15">
      <c r="A50" s="6"/>
      <c r="B50" s="6"/>
      <c r="C50" s="6"/>
      <c r="D50" s="6"/>
      <c r="E50" s="6"/>
      <c r="F50" s="6"/>
      <c r="G50" s="6"/>
      <c r="H50" s="6"/>
      <c r="I50" s="6"/>
      <c r="J50" s="6"/>
      <c r="K50" s="6"/>
      <c r="L50" s="6"/>
      <c r="M50" s="6"/>
      <c r="N50" s="6"/>
      <c r="O50" s="6"/>
      <c r="P50" s="6"/>
      <c r="Q50" s="6"/>
      <c r="R50" s="6"/>
      <c r="S50" s="6"/>
      <c r="T50" s="6"/>
      <c r="U50" s="6"/>
      <c r="Y50" s="184"/>
      <c r="Z50" s="184"/>
      <c r="AA50" s="184"/>
      <c r="AB50" s="184"/>
      <c r="AC50" s="184"/>
    </row>
    <row r="51" spans="1:29" ht="18" customHeight="1" x14ac:dyDescent="0.15">
      <c r="A51" s="308" t="s">
        <v>408</v>
      </c>
      <c r="B51" s="232"/>
      <c r="C51" s="232"/>
      <c r="D51" s="232"/>
      <c r="E51" s="232"/>
      <c r="F51" s="232"/>
      <c r="G51" s="232"/>
      <c r="H51" s="232"/>
      <c r="I51" s="232"/>
      <c r="J51" s="232"/>
      <c r="K51" s="232"/>
      <c r="L51" s="232"/>
      <c r="M51" s="232"/>
      <c r="N51" s="232"/>
      <c r="O51" s="232"/>
      <c r="P51" s="232"/>
      <c r="Q51" s="232"/>
      <c r="R51" s="232"/>
      <c r="S51" s="232"/>
      <c r="T51" s="232"/>
      <c r="U51" s="232"/>
      <c r="Y51" s="184"/>
      <c r="Z51" s="184"/>
      <c r="AA51" s="184"/>
      <c r="AB51" s="184"/>
      <c r="AC51" s="184"/>
    </row>
    <row r="52" spans="1:29" ht="9" customHeight="1" x14ac:dyDescent="0.15">
      <c r="A52" s="294"/>
      <c r="B52" s="294"/>
      <c r="C52" s="294"/>
      <c r="D52" s="294"/>
      <c r="E52" s="294"/>
      <c r="F52" s="294"/>
      <c r="G52" s="294"/>
      <c r="H52" s="294"/>
      <c r="I52" s="294"/>
      <c r="J52" s="294"/>
      <c r="K52" s="294"/>
      <c r="L52" s="294"/>
      <c r="M52" s="294"/>
      <c r="N52" s="294"/>
      <c r="O52" s="294"/>
      <c r="P52" s="294"/>
      <c r="Q52" s="294"/>
      <c r="R52" s="294"/>
      <c r="S52" s="294"/>
      <c r="T52" s="294"/>
      <c r="U52" s="294"/>
    </row>
    <row r="53" spans="1:29" ht="18" customHeight="1" x14ac:dyDescent="0.15">
      <c r="A53" s="295" t="s">
        <v>72</v>
      </c>
      <c r="B53" s="294" t="s">
        <v>352</v>
      </c>
      <c r="C53" s="294"/>
      <c r="D53" s="294"/>
      <c r="E53" s="294"/>
      <c r="F53" s="294"/>
      <c r="G53" s="294"/>
      <c r="H53" s="294"/>
      <c r="I53" s="294"/>
      <c r="J53" s="294"/>
      <c r="K53" s="294"/>
      <c r="L53" s="294"/>
      <c r="M53" s="295"/>
      <c r="N53" s="294"/>
      <c r="O53" s="294"/>
      <c r="P53" s="294"/>
      <c r="Q53" s="294"/>
      <c r="R53" s="294"/>
      <c r="S53" s="294"/>
      <c r="T53" s="294"/>
      <c r="U53" s="294"/>
    </row>
    <row r="54" spans="1:29" s="296" customFormat="1" ht="18" customHeight="1" x14ac:dyDescent="0.15">
      <c r="A54" s="294"/>
      <c r="B54" s="294"/>
      <c r="C54" s="294"/>
      <c r="D54" s="294"/>
      <c r="E54" s="294"/>
      <c r="F54" s="294"/>
      <c r="G54" s="294"/>
      <c r="H54" s="294"/>
      <c r="I54" s="294"/>
      <c r="J54" s="294"/>
      <c r="K54" s="294"/>
      <c r="L54" s="294"/>
      <c r="M54" s="294"/>
      <c r="N54" s="294"/>
      <c r="O54" s="294"/>
      <c r="P54" s="294"/>
      <c r="Q54" s="294"/>
      <c r="R54" s="294"/>
      <c r="S54" s="294"/>
      <c r="T54" s="294"/>
      <c r="U54" s="294"/>
    </row>
    <row r="55" spans="1:29" s="296" customFormat="1" ht="18" customHeight="1" x14ac:dyDescent="0.15">
      <c r="A55" s="294"/>
      <c r="B55" s="294"/>
      <c r="C55" s="294"/>
      <c r="D55" s="294"/>
      <c r="E55" s="294"/>
      <c r="F55" s="294"/>
      <c r="G55" s="294"/>
      <c r="H55" s="294"/>
      <c r="I55" s="294"/>
      <c r="J55" s="294"/>
      <c r="K55" s="294"/>
      <c r="L55" s="294"/>
      <c r="M55" s="294"/>
      <c r="N55" s="294"/>
      <c r="O55" s="294"/>
      <c r="P55" s="294"/>
      <c r="Q55" s="294"/>
      <c r="R55" s="294"/>
      <c r="S55" s="294"/>
      <c r="T55" s="294"/>
      <c r="U55" s="294"/>
    </row>
    <row r="56" spans="1:29" ht="18" customHeight="1" x14ac:dyDescent="0.15">
      <c r="A56" s="294"/>
      <c r="B56" s="294"/>
      <c r="C56" s="294"/>
      <c r="D56" s="294"/>
      <c r="E56" s="294"/>
      <c r="F56" s="294"/>
      <c r="G56" s="294"/>
      <c r="H56" s="294"/>
      <c r="I56" s="294"/>
      <c r="J56" s="294"/>
      <c r="K56" s="294"/>
      <c r="L56" s="294"/>
      <c r="M56" s="294"/>
      <c r="N56" s="294"/>
      <c r="O56" s="294"/>
      <c r="P56" s="294"/>
      <c r="Q56" s="294"/>
      <c r="R56" s="294"/>
      <c r="S56" s="294"/>
      <c r="T56" s="294"/>
      <c r="U56" s="294"/>
    </row>
    <row r="57" spans="1:29" ht="18" customHeight="1" x14ac:dyDescent="0.15">
      <c r="A57" s="294"/>
      <c r="B57" s="294"/>
      <c r="C57" s="294"/>
      <c r="D57" s="294"/>
      <c r="E57" s="294"/>
      <c r="F57" s="294"/>
      <c r="G57" s="294"/>
      <c r="H57" s="294"/>
      <c r="I57" s="294"/>
      <c r="J57" s="294"/>
      <c r="K57" s="294"/>
      <c r="L57" s="294"/>
      <c r="M57" s="294"/>
      <c r="N57" s="294"/>
      <c r="O57" s="294"/>
      <c r="P57" s="294"/>
      <c r="Q57" s="294"/>
      <c r="R57" s="294"/>
      <c r="S57" s="294"/>
      <c r="T57" s="294"/>
      <c r="U57" s="294"/>
    </row>
    <row r="58" spans="1:29" ht="18" customHeight="1" x14ac:dyDescent="0.15">
      <c r="A58" s="294"/>
      <c r="B58" s="294"/>
      <c r="C58" s="294"/>
      <c r="D58" s="294"/>
      <c r="E58" s="294"/>
      <c r="F58" s="294"/>
      <c r="G58" s="294"/>
      <c r="H58" s="294"/>
      <c r="I58" s="294"/>
      <c r="J58" s="294"/>
      <c r="K58" s="294"/>
      <c r="L58" s="294"/>
      <c r="M58" s="294"/>
      <c r="N58" s="294"/>
      <c r="O58" s="294"/>
      <c r="P58" s="294"/>
      <c r="Q58" s="294"/>
      <c r="R58" s="294"/>
      <c r="S58" s="294"/>
      <c r="T58" s="294"/>
      <c r="U58" s="294"/>
    </row>
    <row r="59" spans="1:29" ht="14.25" customHeight="1" x14ac:dyDescent="0.15">
      <c r="A59" s="294"/>
      <c r="B59" s="294"/>
      <c r="C59" s="294"/>
      <c r="D59" s="294"/>
      <c r="E59" s="294"/>
      <c r="F59" s="294"/>
      <c r="G59" s="294"/>
      <c r="H59" s="294"/>
      <c r="I59" s="294"/>
      <c r="J59" s="294"/>
      <c r="K59" s="294"/>
      <c r="L59" s="294"/>
      <c r="M59" s="294"/>
      <c r="N59" s="294"/>
      <c r="O59" s="294"/>
      <c r="P59" s="294"/>
      <c r="Q59" s="294"/>
      <c r="R59" s="294"/>
      <c r="S59" s="294"/>
      <c r="T59" s="294"/>
      <c r="U59" s="294"/>
    </row>
    <row r="60" spans="1:29" ht="18" customHeight="1" x14ac:dyDescent="0.15">
      <c r="A60" s="295" t="s">
        <v>113</v>
      </c>
      <c r="B60" s="294" t="s">
        <v>353</v>
      </c>
      <c r="C60" s="294"/>
      <c r="D60" s="294"/>
      <c r="E60" s="294"/>
      <c r="F60" s="294"/>
      <c r="G60" s="294"/>
      <c r="H60" s="294"/>
      <c r="I60" s="294"/>
      <c r="J60" s="294"/>
      <c r="K60" s="294"/>
      <c r="L60" s="294"/>
      <c r="M60" s="294"/>
      <c r="N60" s="294"/>
      <c r="O60" s="294"/>
      <c r="P60" s="294"/>
      <c r="Q60" s="294"/>
      <c r="R60" s="294"/>
      <c r="S60" s="294"/>
      <c r="T60" s="294"/>
      <c r="U60" s="294"/>
    </row>
    <row r="61" spans="1:29" ht="7.5" customHeight="1" x14ac:dyDescent="0.15">
      <c r="A61" s="295"/>
      <c r="B61" s="294"/>
      <c r="C61" s="294"/>
      <c r="D61" s="294"/>
      <c r="E61" s="294"/>
      <c r="F61" s="294"/>
      <c r="G61" s="294"/>
      <c r="H61" s="294"/>
      <c r="I61" s="294"/>
      <c r="J61" s="294"/>
      <c r="K61" s="294"/>
      <c r="L61" s="294"/>
      <c r="M61" s="294"/>
      <c r="N61" s="294"/>
      <c r="O61" s="294"/>
      <c r="P61" s="294"/>
      <c r="Q61" s="294"/>
      <c r="R61" s="294"/>
      <c r="S61" s="294"/>
      <c r="T61" s="294"/>
      <c r="U61" s="294"/>
    </row>
    <row r="62" spans="1:29" ht="18" customHeight="1" x14ac:dyDescent="0.15">
      <c r="A62" s="294"/>
      <c r="B62" s="294"/>
      <c r="C62" s="294"/>
      <c r="D62" s="294"/>
      <c r="E62" s="294"/>
      <c r="F62" s="294"/>
      <c r="G62" s="294"/>
      <c r="H62" s="294"/>
      <c r="I62" s="294"/>
      <c r="J62" s="294"/>
      <c r="K62" s="294"/>
      <c r="L62" s="294"/>
      <c r="M62" s="294"/>
      <c r="N62" s="294"/>
      <c r="O62" s="294"/>
      <c r="P62" s="294"/>
      <c r="Q62" s="294"/>
      <c r="R62" s="294"/>
      <c r="S62" s="294"/>
      <c r="T62" s="294"/>
      <c r="U62" s="294"/>
    </row>
    <row r="63" spans="1:29" ht="18" customHeight="1" x14ac:dyDescent="0.15">
      <c r="A63" s="294"/>
      <c r="B63" s="294"/>
      <c r="C63" s="294"/>
      <c r="D63" s="294"/>
      <c r="E63" s="294"/>
      <c r="F63" s="294"/>
      <c r="G63" s="294"/>
      <c r="H63" s="294"/>
      <c r="I63" s="294"/>
      <c r="J63" s="294"/>
      <c r="K63" s="294"/>
      <c r="L63" s="294"/>
      <c r="M63" s="294"/>
      <c r="N63" s="294"/>
      <c r="O63" s="294"/>
      <c r="P63" s="294"/>
      <c r="Q63" s="294"/>
      <c r="R63" s="294"/>
      <c r="S63" s="294"/>
      <c r="T63" s="294"/>
      <c r="U63" s="294"/>
    </row>
    <row r="64" spans="1:29" ht="18" customHeight="1" x14ac:dyDescent="0.15">
      <c r="A64" s="294"/>
      <c r="B64" s="294"/>
      <c r="C64" s="294"/>
      <c r="D64" s="294"/>
      <c r="E64" s="294"/>
      <c r="F64" s="294"/>
      <c r="G64" s="294"/>
      <c r="H64" s="294"/>
      <c r="I64" s="294"/>
      <c r="J64" s="294"/>
      <c r="K64" s="294"/>
      <c r="L64" s="294"/>
      <c r="M64" s="294"/>
      <c r="N64" s="294"/>
      <c r="O64" s="294"/>
      <c r="P64" s="294"/>
      <c r="Q64" s="294"/>
      <c r="R64" s="294"/>
      <c r="S64" s="294"/>
      <c r="T64" s="294"/>
      <c r="U64" s="294"/>
    </row>
    <row r="65" spans="1:21" ht="18" customHeight="1" x14ac:dyDescent="0.15">
      <c r="A65" s="294"/>
      <c r="B65" s="294"/>
      <c r="C65" s="294"/>
      <c r="D65" s="294"/>
      <c r="E65" s="294"/>
      <c r="F65" s="294"/>
      <c r="G65" s="294"/>
      <c r="H65" s="294"/>
      <c r="I65" s="294"/>
      <c r="J65" s="294"/>
      <c r="K65" s="294"/>
      <c r="L65" s="294"/>
      <c r="M65" s="294"/>
      <c r="N65" s="294"/>
      <c r="O65" s="294"/>
      <c r="P65" s="294"/>
      <c r="Q65" s="294"/>
      <c r="R65" s="294"/>
      <c r="S65" s="294"/>
      <c r="T65" s="294"/>
      <c r="U65" s="294"/>
    </row>
    <row r="66" spans="1:21" ht="18" customHeight="1" x14ac:dyDescent="0.15">
      <c r="A66" s="294"/>
      <c r="B66" s="294"/>
      <c r="C66" s="294"/>
      <c r="D66" s="294"/>
      <c r="E66" s="294"/>
      <c r="F66" s="294"/>
      <c r="G66" s="294"/>
      <c r="H66" s="294"/>
      <c r="I66" s="294"/>
      <c r="J66" s="294"/>
      <c r="K66" s="294"/>
      <c r="L66" s="294"/>
      <c r="M66" s="294"/>
      <c r="N66" s="294"/>
      <c r="O66" s="294"/>
      <c r="P66" s="294"/>
      <c r="Q66" s="294"/>
      <c r="R66" s="294"/>
      <c r="S66" s="294"/>
      <c r="T66" s="294"/>
      <c r="U66" s="294"/>
    </row>
    <row r="67" spans="1:21" ht="9" customHeight="1" x14ac:dyDescent="0.15">
      <c r="A67" s="294"/>
      <c r="B67" s="294"/>
      <c r="C67" s="294"/>
      <c r="D67" s="294"/>
      <c r="E67" s="294"/>
      <c r="F67" s="294"/>
      <c r="G67" s="294"/>
      <c r="H67" s="294"/>
      <c r="I67" s="294"/>
      <c r="J67" s="294"/>
      <c r="K67" s="294"/>
      <c r="L67" s="294"/>
      <c r="M67" s="294"/>
      <c r="N67" s="294"/>
      <c r="O67" s="294"/>
      <c r="P67" s="294"/>
      <c r="Q67" s="294"/>
      <c r="R67" s="294"/>
      <c r="S67" s="294"/>
      <c r="T67" s="294"/>
      <c r="U67" s="294"/>
    </row>
    <row r="68" spans="1:21" ht="18" customHeight="1" x14ac:dyDescent="0.15">
      <c r="A68" s="294"/>
      <c r="B68" s="294"/>
      <c r="C68" s="294"/>
      <c r="D68" s="294"/>
      <c r="E68" s="294"/>
      <c r="F68" s="294"/>
      <c r="G68" s="294"/>
      <c r="H68" s="294"/>
      <c r="I68" s="294"/>
      <c r="J68" s="294"/>
      <c r="K68" s="294"/>
      <c r="L68" s="294"/>
      <c r="M68" s="294"/>
      <c r="N68" s="294"/>
      <c r="O68" s="294"/>
      <c r="P68" s="294"/>
      <c r="Q68" s="294"/>
      <c r="R68" s="294"/>
      <c r="S68" s="294"/>
      <c r="T68" s="294"/>
      <c r="U68" s="294"/>
    </row>
    <row r="69" spans="1:21" ht="18" customHeight="1" x14ac:dyDescent="0.15">
      <c r="A69" s="294"/>
      <c r="B69" s="294"/>
      <c r="C69" s="294"/>
      <c r="D69" s="294"/>
      <c r="E69" s="294"/>
      <c r="F69" s="294"/>
      <c r="G69" s="294"/>
      <c r="H69" s="294"/>
      <c r="I69" s="294"/>
      <c r="J69" s="294"/>
      <c r="K69" s="294"/>
      <c r="L69" s="294"/>
      <c r="M69" s="294"/>
      <c r="N69" s="294"/>
      <c r="O69" s="294"/>
      <c r="P69" s="294"/>
      <c r="Q69" s="294"/>
      <c r="R69" s="294"/>
      <c r="S69" s="294"/>
      <c r="T69" s="294"/>
      <c r="U69" s="294"/>
    </row>
    <row r="70" spans="1:21" ht="18" customHeight="1" x14ac:dyDescent="0.15">
      <c r="A70" s="294"/>
      <c r="B70" s="294"/>
      <c r="C70" s="294"/>
      <c r="D70" s="294"/>
      <c r="E70" s="294"/>
      <c r="F70" s="294"/>
      <c r="G70" s="294"/>
      <c r="H70" s="294"/>
      <c r="I70" s="294"/>
      <c r="J70" s="294"/>
      <c r="K70" s="294"/>
      <c r="L70" s="294"/>
      <c r="M70" s="294"/>
      <c r="N70" s="294"/>
      <c r="O70" s="294"/>
      <c r="P70" s="294"/>
      <c r="Q70" s="294"/>
      <c r="R70" s="294"/>
      <c r="S70" s="294"/>
      <c r="T70" s="294"/>
      <c r="U70" s="294"/>
    </row>
    <row r="71" spans="1:21" ht="18" customHeight="1" x14ac:dyDescent="0.15">
      <c r="A71" s="280"/>
      <c r="B71" s="297"/>
      <c r="C71" s="297"/>
      <c r="D71" s="297"/>
      <c r="E71" s="292"/>
      <c r="F71" s="292"/>
      <c r="G71" s="292"/>
      <c r="H71" s="292"/>
      <c r="I71" s="292"/>
      <c r="J71" s="292"/>
      <c r="K71" s="292"/>
      <c r="L71" s="292"/>
      <c r="M71" s="292"/>
      <c r="N71" s="292"/>
      <c r="O71" s="292"/>
      <c r="P71" s="292"/>
      <c r="Q71" s="292"/>
      <c r="R71" s="292"/>
      <c r="S71" s="292"/>
      <c r="T71" s="292"/>
      <c r="U71" s="292"/>
    </row>
    <row r="72" spans="1:21" ht="18" customHeight="1" x14ac:dyDescent="0.15">
      <c r="A72" s="280"/>
      <c r="B72" s="297"/>
      <c r="C72" s="297"/>
      <c r="D72" s="297"/>
      <c r="E72" s="292"/>
      <c r="F72" s="292"/>
      <c r="G72" s="292"/>
      <c r="H72" s="292"/>
      <c r="I72" s="292"/>
      <c r="J72" s="292"/>
      <c r="K72" s="292"/>
      <c r="L72" s="292"/>
      <c r="M72" s="292"/>
      <c r="N72" s="292"/>
      <c r="O72" s="292"/>
      <c r="P72" s="292"/>
      <c r="Q72" s="292"/>
      <c r="R72" s="292"/>
      <c r="S72" s="292"/>
      <c r="T72" s="292"/>
      <c r="U72" s="292"/>
    </row>
    <row r="73" spans="1:21" ht="18" customHeight="1" x14ac:dyDescent="0.15">
      <c r="A73" s="280"/>
      <c r="B73" s="297"/>
      <c r="C73" s="297"/>
      <c r="D73" s="297"/>
      <c r="E73" s="292"/>
      <c r="F73" s="292"/>
      <c r="G73" s="292"/>
      <c r="H73" s="292"/>
      <c r="I73" s="292"/>
      <c r="J73" s="292"/>
      <c r="K73" s="292"/>
      <c r="L73" s="292"/>
      <c r="M73" s="292"/>
      <c r="N73" s="292"/>
      <c r="O73" s="292"/>
      <c r="P73" s="292"/>
      <c r="Q73" s="292"/>
      <c r="R73" s="292"/>
      <c r="S73" s="292"/>
      <c r="T73" s="292"/>
      <c r="U73" s="292"/>
    </row>
    <row r="74" spans="1:21" ht="18" customHeight="1" x14ac:dyDescent="0.15">
      <c r="A74" s="92"/>
      <c r="B74" s="301"/>
      <c r="C74" s="301"/>
      <c r="D74" s="301"/>
      <c r="E74" s="301"/>
      <c r="F74" s="301"/>
      <c r="G74" s="301"/>
      <c r="H74" s="301"/>
      <c r="I74" s="301"/>
      <c r="J74" s="301"/>
      <c r="K74" s="301"/>
      <c r="L74" s="301"/>
      <c r="M74" s="301"/>
      <c r="N74" s="301"/>
      <c r="O74" s="301"/>
      <c r="P74" s="301"/>
      <c r="Q74" s="301"/>
      <c r="R74" s="301"/>
      <c r="S74" s="301"/>
      <c r="T74" s="301"/>
      <c r="U74" s="301"/>
    </row>
    <row r="75" spans="1:21" ht="18" customHeight="1" x14ac:dyDescent="0.15">
      <c r="A75" s="308" t="s">
        <v>409</v>
      </c>
      <c r="B75" s="298"/>
      <c r="C75" s="298"/>
      <c r="D75" s="298"/>
      <c r="E75" s="298"/>
      <c r="F75" s="298"/>
      <c r="G75" s="298"/>
      <c r="H75" s="298"/>
      <c r="I75" s="298"/>
      <c r="J75" s="298"/>
      <c r="K75" s="298"/>
      <c r="L75" s="298"/>
      <c r="M75" s="298"/>
      <c r="N75" s="298"/>
      <c r="O75" s="298"/>
    </row>
    <row r="76" spans="1:21" ht="21" customHeight="1" x14ac:dyDescent="0.15">
      <c r="B76" s="298"/>
      <c r="C76" s="316" t="s">
        <v>414</v>
      </c>
      <c r="D76" s="316"/>
      <c r="E76" s="316"/>
      <c r="F76" s="316"/>
      <c r="G76" s="316"/>
      <c r="H76" s="316"/>
      <c r="I76" s="298"/>
      <c r="J76" s="298"/>
      <c r="K76" s="298"/>
      <c r="L76" s="298"/>
      <c r="M76" s="298"/>
      <c r="N76" s="298"/>
      <c r="O76" s="298"/>
    </row>
    <row r="77" spans="1:21" ht="21" customHeight="1" x14ac:dyDescent="0.15">
      <c r="B77" s="298"/>
      <c r="C77" s="316"/>
      <c r="D77" s="316" t="s">
        <v>354</v>
      </c>
      <c r="E77" s="316"/>
      <c r="F77" s="316"/>
      <c r="G77" s="316"/>
      <c r="H77" s="316"/>
      <c r="I77" s="298"/>
      <c r="J77" s="298"/>
      <c r="K77" s="298"/>
      <c r="L77" s="298"/>
      <c r="M77" s="298"/>
      <c r="N77" s="298"/>
      <c r="O77" s="298"/>
    </row>
    <row r="78" spans="1:21" x14ac:dyDescent="0.15">
      <c r="A78" s="184"/>
      <c r="B78" s="184"/>
      <c r="C78" s="184"/>
      <c r="D78" s="184"/>
      <c r="E78" s="184"/>
      <c r="F78" s="184"/>
      <c r="G78" s="184"/>
      <c r="H78" s="184"/>
      <c r="I78" s="184"/>
      <c r="J78" s="184"/>
      <c r="K78" s="184"/>
      <c r="L78" s="184"/>
      <c r="M78" s="184"/>
      <c r="N78" s="184"/>
      <c r="O78" s="184"/>
      <c r="P78" s="184"/>
      <c r="Q78" s="184"/>
      <c r="R78" s="184"/>
      <c r="S78" s="184"/>
      <c r="T78" s="184"/>
      <c r="U78" s="184"/>
    </row>
    <row r="79" spans="1:21" x14ac:dyDescent="0.15">
      <c r="A79" s="184"/>
      <c r="B79" s="184"/>
      <c r="C79" s="184"/>
      <c r="D79" s="184"/>
      <c r="E79" s="184"/>
      <c r="F79" s="184"/>
      <c r="G79" s="184"/>
      <c r="H79" s="184"/>
      <c r="I79" s="184"/>
      <c r="J79" s="184"/>
      <c r="K79" s="184"/>
      <c r="L79" s="184"/>
      <c r="M79" s="184"/>
      <c r="N79" s="184"/>
      <c r="O79" s="184"/>
      <c r="P79" s="184"/>
      <c r="Q79" s="184"/>
      <c r="R79" s="184"/>
      <c r="S79" s="184"/>
      <c r="T79" s="184"/>
      <c r="U79" s="184"/>
    </row>
    <row r="80" spans="1:21" ht="11.25" customHeight="1" x14ac:dyDescent="0.15">
      <c r="A80" s="92"/>
      <c r="B80" s="92"/>
      <c r="C80" s="92"/>
      <c r="D80" s="92"/>
      <c r="E80" s="92"/>
      <c r="F80" s="92"/>
      <c r="G80" s="92"/>
      <c r="H80" s="92"/>
      <c r="I80" s="92"/>
      <c r="J80" s="92"/>
      <c r="K80" s="92"/>
      <c r="L80" s="92"/>
      <c r="M80" s="92"/>
      <c r="N80" s="92"/>
      <c r="O80" s="92"/>
      <c r="P80" s="92"/>
      <c r="Q80" s="92"/>
      <c r="R80" s="92"/>
      <c r="S80" s="92"/>
      <c r="T80" s="92"/>
      <c r="U80" s="92"/>
    </row>
    <row r="81" spans="1:21" ht="11.25" customHeight="1" x14ac:dyDescent="0.15">
      <c r="A81" s="290"/>
      <c r="B81" s="315"/>
      <c r="C81" s="315"/>
      <c r="D81" s="315"/>
      <c r="E81" s="292"/>
      <c r="F81" s="292"/>
      <c r="G81" s="292"/>
      <c r="H81" s="292"/>
      <c r="I81" s="292"/>
      <c r="J81" s="292"/>
      <c r="K81" s="292"/>
      <c r="L81" s="292"/>
      <c r="M81" s="292"/>
      <c r="N81" s="292"/>
      <c r="O81" s="292"/>
      <c r="P81" s="292"/>
      <c r="Q81" s="292"/>
      <c r="R81" s="292"/>
      <c r="S81" s="292"/>
      <c r="T81" s="292"/>
      <c r="U81" s="292"/>
    </row>
    <row r="82" spans="1:21" x14ac:dyDescent="0.15">
      <c r="A82" s="184"/>
      <c r="B82" s="184"/>
      <c r="C82" s="184"/>
      <c r="D82" s="184"/>
      <c r="E82" s="184"/>
      <c r="F82" s="184"/>
      <c r="G82" s="184"/>
      <c r="H82" s="184"/>
      <c r="I82" s="184"/>
      <c r="J82" s="184"/>
      <c r="K82" s="184"/>
      <c r="L82" s="184"/>
      <c r="M82" s="184"/>
      <c r="N82" s="184"/>
      <c r="O82" s="184"/>
      <c r="P82" s="184"/>
      <c r="Q82" s="184"/>
      <c r="R82" s="184"/>
      <c r="S82" s="184"/>
      <c r="T82" s="184"/>
      <c r="U82" s="184"/>
    </row>
    <row r="83" spans="1:21" x14ac:dyDescent="0.15">
      <c r="A83" s="184"/>
      <c r="B83" s="184"/>
      <c r="C83" s="184"/>
      <c r="D83" s="184"/>
      <c r="E83" s="184"/>
      <c r="F83" s="184"/>
      <c r="G83" s="184"/>
      <c r="H83" s="184"/>
      <c r="I83" s="184"/>
      <c r="J83" s="184"/>
      <c r="K83" s="184"/>
      <c r="L83" s="184"/>
      <c r="M83" s="184"/>
      <c r="N83" s="184"/>
      <c r="O83" s="184"/>
      <c r="P83" s="184"/>
      <c r="Q83" s="184"/>
      <c r="R83" s="184"/>
      <c r="S83" s="184"/>
      <c r="T83" s="184"/>
      <c r="U83" s="184"/>
    </row>
  </sheetData>
  <mergeCells count="11">
    <mergeCell ref="A1:U2"/>
    <mergeCell ref="B9:U10"/>
    <mergeCell ref="B26:D26"/>
    <mergeCell ref="B28:D28"/>
    <mergeCell ref="E28:I29"/>
    <mergeCell ref="B29:D29"/>
    <mergeCell ref="B37:D37"/>
    <mergeCell ref="B39:D39"/>
    <mergeCell ref="B41:D41"/>
    <mergeCell ref="E47:U49"/>
    <mergeCell ref="B48:D48"/>
  </mergeCells>
  <phoneticPr fontId="59"/>
  <printOptions horizontalCentered="1"/>
  <pageMargins left="0.70866141732283472" right="0.70866141732283472" top="0.74803149606299213" bottom="0.74803149606299213" header="0.31496062992125984" footer="0.31496062992125984"/>
  <pageSetup paperSize="9" scale="86" fitToHeight="0" orientation="portrait" blackAndWhite="1" verticalDpi="300" r:id="rId1"/>
  <rowBreaks count="1" manualBreakCount="1">
    <brk id="49"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C148"/>
  <sheetViews>
    <sheetView showGridLines="0" topLeftCell="A13" zoomScaleNormal="100" workbookViewId="0">
      <selection activeCell="S22" sqref="S22:U22"/>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1"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x14ac:dyDescent="0.15">
      <c r="A6" s="80"/>
      <c r="B6" s="462" t="s">
        <v>28</v>
      </c>
      <c r="C6" s="462"/>
      <c r="D6" s="463" t="s">
        <v>197</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568" t="s">
        <v>227</v>
      </c>
      <c r="E7" s="568"/>
      <c r="F7" s="568"/>
      <c r="G7" s="568"/>
      <c r="H7" s="568"/>
      <c r="I7" s="568"/>
      <c r="J7" s="568"/>
      <c r="K7" s="568"/>
      <c r="L7" s="568"/>
      <c r="M7" s="568"/>
      <c r="N7" s="568"/>
      <c r="O7" s="568"/>
      <c r="P7" s="568"/>
      <c r="Q7" s="568"/>
      <c r="R7" s="568"/>
      <c r="S7" s="568"/>
      <c r="T7" s="568"/>
      <c r="U7" s="568"/>
      <c r="V7" s="568"/>
      <c r="W7" s="568"/>
      <c r="X7" s="568"/>
      <c r="Y7" s="568"/>
      <c r="Z7" s="568"/>
      <c r="AA7" s="568"/>
      <c r="AB7" s="568"/>
      <c r="AC7" s="569"/>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90">
        <v>2</v>
      </c>
      <c r="E11" s="448"/>
      <c r="F11" s="449"/>
      <c r="G11" s="449"/>
      <c r="H11" s="449"/>
      <c r="I11" s="450"/>
      <c r="J11" s="425"/>
      <c r="K11" s="341"/>
      <c r="L11" s="88">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55"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170</v>
      </c>
      <c r="AN17" s="102" t="s">
        <v>45</v>
      </c>
    </row>
    <row r="18" spans="1:55"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234"/>
      <c r="AI18" s="403" t="s">
        <v>43</v>
      </c>
      <c r="AJ18" s="404"/>
      <c r="AK18" s="403" t="s">
        <v>34</v>
      </c>
      <c r="AL18" s="404"/>
      <c r="AM18" s="403" t="s">
        <v>42</v>
      </c>
      <c r="AN18" s="404"/>
    </row>
    <row r="19" spans="1:55" s="75" customFormat="1" ht="41.25" customHeight="1" x14ac:dyDescent="0.15">
      <c r="A19" s="77"/>
      <c r="B19" s="105" t="s">
        <v>36</v>
      </c>
      <c r="C19" s="399" t="s">
        <v>259</v>
      </c>
      <c r="D19" s="400"/>
      <c r="E19" s="400"/>
      <c r="F19" s="400"/>
      <c r="G19" s="400"/>
      <c r="H19" s="400"/>
      <c r="I19" s="400"/>
      <c r="J19" s="400"/>
      <c r="K19" s="400"/>
      <c r="L19" s="400"/>
      <c r="M19" s="400"/>
      <c r="N19" s="400"/>
      <c r="O19" s="400"/>
      <c r="P19" s="414"/>
      <c r="Q19" s="415"/>
      <c r="R19" s="416"/>
      <c r="S19" s="417"/>
      <c r="T19" s="415"/>
      <c r="U19" s="418"/>
      <c r="V19" s="419"/>
      <c r="W19" s="419"/>
      <c r="X19" s="419"/>
      <c r="Y19" s="401"/>
      <c r="Z19" s="401"/>
      <c r="AA19" s="401"/>
      <c r="AB19" s="401"/>
      <c r="AC19" s="402"/>
      <c r="AD19" s="77"/>
      <c r="AF19" s="106" t="s">
        <v>171</v>
      </c>
      <c r="AG19" s="107">
        <v>0.33333333333333331</v>
      </c>
      <c r="AH19" s="108"/>
      <c r="AI19" s="109"/>
      <c r="AJ19" s="110"/>
      <c r="AK19" s="111"/>
      <c r="AL19" s="112"/>
      <c r="AM19" s="111"/>
      <c r="AN19" s="112"/>
      <c r="AP19" s="229"/>
      <c r="AQ19" s="229"/>
      <c r="AR19" s="229"/>
      <c r="AS19" s="229"/>
      <c r="AT19" s="229"/>
      <c r="AU19" s="229"/>
      <c r="AV19" s="229"/>
      <c r="AW19" s="229"/>
      <c r="AX19" s="229"/>
      <c r="AY19" s="229"/>
      <c r="AZ19" s="229"/>
      <c r="BA19" s="229"/>
      <c r="BB19" s="229"/>
      <c r="BC19" s="229"/>
    </row>
    <row r="20" spans="1:55" s="75" customFormat="1" ht="41.25" customHeight="1" x14ac:dyDescent="0.15">
      <c r="A20" s="77"/>
      <c r="B20" s="105" t="s">
        <v>37</v>
      </c>
      <c r="C20" s="399" t="s">
        <v>260</v>
      </c>
      <c r="D20" s="400"/>
      <c r="E20" s="400"/>
      <c r="F20" s="400"/>
      <c r="G20" s="400"/>
      <c r="H20" s="400"/>
      <c r="I20" s="400"/>
      <c r="J20" s="400"/>
      <c r="K20" s="400"/>
      <c r="L20" s="400"/>
      <c r="M20" s="400"/>
      <c r="N20" s="400"/>
      <c r="O20" s="400"/>
      <c r="P20" s="375"/>
      <c r="Q20" s="376"/>
      <c r="R20" s="377"/>
      <c r="S20" s="378"/>
      <c r="T20" s="376"/>
      <c r="U20" s="379"/>
      <c r="V20" s="380"/>
      <c r="W20" s="380"/>
      <c r="X20" s="380"/>
      <c r="Y20" s="381"/>
      <c r="Z20" s="381"/>
      <c r="AA20" s="381"/>
      <c r="AB20" s="381"/>
      <c r="AC20" s="382"/>
      <c r="AD20" s="77"/>
      <c r="AF20" s="235" t="s">
        <v>172</v>
      </c>
      <c r="AG20" s="107">
        <v>0.33680555555555558</v>
      </c>
      <c r="AH20" s="108">
        <v>4</v>
      </c>
      <c r="AI20" s="109" t="s">
        <v>173</v>
      </c>
      <c r="AJ20" s="110" t="s">
        <v>47</v>
      </c>
      <c r="AK20" s="109" t="s">
        <v>54</v>
      </c>
      <c r="AL20" s="114" t="s">
        <v>55</v>
      </c>
      <c r="AM20" s="109" t="s">
        <v>56</v>
      </c>
      <c r="AN20" s="114" t="s">
        <v>57</v>
      </c>
      <c r="AP20" s="229"/>
      <c r="AQ20" s="229"/>
      <c r="AR20" s="229"/>
      <c r="AS20" s="229"/>
      <c r="AT20" s="229"/>
      <c r="AU20" s="229"/>
      <c r="AV20" s="229"/>
      <c r="AW20" s="229"/>
      <c r="AX20" s="229"/>
      <c r="AY20" s="229"/>
      <c r="AZ20" s="229"/>
      <c r="BA20" s="229"/>
      <c r="BB20" s="229"/>
      <c r="BC20" s="229"/>
    </row>
    <row r="21" spans="1:55" s="75" customFormat="1" ht="41.25" customHeight="1" x14ac:dyDescent="0.15">
      <c r="A21" s="77"/>
      <c r="B21" s="105" t="s">
        <v>38</v>
      </c>
      <c r="C21" s="372" t="s">
        <v>261</v>
      </c>
      <c r="D21" s="373"/>
      <c r="E21" s="373"/>
      <c r="F21" s="373"/>
      <c r="G21" s="373"/>
      <c r="H21" s="373"/>
      <c r="I21" s="373"/>
      <c r="J21" s="373"/>
      <c r="K21" s="373"/>
      <c r="L21" s="373"/>
      <c r="M21" s="373"/>
      <c r="N21" s="373"/>
      <c r="O21" s="373"/>
      <c r="P21" s="375"/>
      <c r="Q21" s="376"/>
      <c r="R21" s="377"/>
      <c r="S21" s="378"/>
      <c r="T21" s="376"/>
      <c r="U21" s="379"/>
      <c r="V21" s="380"/>
      <c r="W21" s="380"/>
      <c r="X21" s="380"/>
      <c r="Y21" s="381"/>
      <c r="Z21" s="381"/>
      <c r="AA21" s="381"/>
      <c r="AB21" s="381"/>
      <c r="AC21" s="382"/>
      <c r="AD21" s="77"/>
      <c r="AF21" s="83"/>
      <c r="AG21" s="107">
        <v>0.34027777777777801</v>
      </c>
      <c r="AH21" s="115">
        <v>3</v>
      </c>
      <c r="AI21" s="116" t="s">
        <v>174</v>
      </c>
      <c r="AJ21" s="117" t="s">
        <v>175</v>
      </c>
      <c r="AK21" s="116" t="s">
        <v>58</v>
      </c>
      <c r="AL21" s="118" t="s">
        <v>59</v>
      </c>
      <c r="AM21" s="116" t="s">
        <v>60</v>
      </c>
      <c r="AN21" s="118" t="s">
        <v>61</v>
      </c>
      <c r="AP21" s="229"/>
      <c r="AQ21" s="229"/>
      <c r="AR21" s="229"/>
      <c r="AS21" s="229"/>
      <c r="AT21" s="229"/>
      <c r="AU21" s="229"/>
      <c r="AV21" s="229"/>
      <c r="AW21" s="229"/>
      <c r="AX21" s="229"/>
      <c r="AY21" s="229"/>
      <c r="AZ21" s="229"/>
      <c r="BA21" s="229"/>
      <c r="BB21" s="229"/>
      <c r="BC21" s="229"/>
    </row>
    <row r="22" spans="1:55" s="75" customFormat="1" ht="41.25" customHeight="1" x14ac:dyDescent="0.15">
      <c r="A22" s="77"/>
      <c r="B22" s="105" t="s">
        <v>39</v>
      </c>
      <c r="C22" s="372" t="s">
        <v>262</v>
      </c>
      <c r="D22" s="373"/>
      <c r="E22" s="373"/>
      <c r="F22" s="373"/>
      <c r="G22" s="373"/>
      <c r="H22" s="373"/>
      <c r="I22" s="373"/>
      <c r="J22" s="373"/>
      <c r="K22" s="373"/>
      <c r="L22" s="373"/>
      <c r="M22" s="373"/>
      <c r="N22" s="373"/>
      <c r="O22" s="373"/>
      <c r="P22" s="375"/>
      <c r="Q22" s="376"/>
      <c r="R22" s="377"/>
      <c r="S22" s="378"/>
      <c r="T22" s="376"/>
      <c r="U22" s="379"/>
      <c r="V22" s="380"/>
      <c r="W22" s="380"/>
      <c r="X22" s="380"/>
      <c r="Y22" s="381"/>
      <c r="Z22" s="381"/>
      <c r="AA22" s="381"/>
      <c r="AB22" s="381"/>
      <c r="AC22" s="382"/>
      <c r="AD22" s="77"/>
      <c r="AF22" s="83"/>
      <c r="AG22" s="107">
        <v>0.34375</v>
      </c>
      <c r="AH22" s="115">
        <v>2</v>
      </c>
      <c r="AI22" s="116" t="s">
        <v>176</v>
      </c>
      <c r="AJ22" s="117" t="s">
        <v>175</v>
      </c>
      <c r="AK22" s="116" t="s">
        <v>62</v>
      </c>
      <c r="AL22" s="118" t="s">
        <v>63</v>
      </c>
      <c r="AM22" s="116" t="s">
        <v>64</v>
      </c>
      <c r="AN22" s="118" t="s">
        <v>65</v>
      </c>
      <c r="AP22" s="229"/>
      <c r="AQ22" s="229"/>
      <c r="AR22" s="229"/>
      <c r="AS22" s="229"/>
      <c r="AT22" s="229"/>
      <c r="AU22" s="229"/>
      <c r="AV22" s="229"/>
      <c r="AW22" s="229"/>
      <c r="AX22" s="229"/>
      <c r="AY22" s="229"/>
      <c r="AZ22" s="229"/>
      <c r="BA22" s="229"/>
      <c r="BB22" s="229"/>
      <c r="BC22" s="229"/>
    </row>
    <row r="23" spans="1:55" s="75" customFormat="1" ht="41.25" customHeight="1" thickBot="1" x14ac:dyDescent="0.2">
      <c r="A23" s="77"/>
      <c r="B23" s="231" t="s">
        <v>228</v>
      </c>
      <c r="C23" s="566" t="s">
        <v>263</v>
      </c>
      <c r="D23" s="567"/>
      <c r="E23" s="567"/>
      <c r="F23" s="567"/>
      <c r="G23" s="567"/>
      <c r="H23" s="567"/>
      <c r="I23" s="567"/>
      <c r="J23" s="567"/>
      <c r="K23" s="567"/>
      <c r="L23" s="567"/>
      <c r="M23" s="567"/>
      <c r="N23" s="567"/>
      <c r="O23" s="567"/>
      <c r="P23" s="558"/>
      <c r="Q23" s="559"/>
      <c r="R23" s="560"/>
      <c r="S23" s="561"/>
      <c r="T23" s="559"/>
      <c r="U23" s="559"/>
      <c r="V23" s="396"/>
      <c r="W23" s="396"/>
      <c r="X23" s="396"/>
      <c r="Y23" s="397"/>
      <c r="Z23" s="397"/>
      <c r="AA23" s="397"/>
      <c r="AB23" s="397"/>
      <c r="AC23" s="398"/>
      <c r="AD23" s="92"/>
      <c r="AE23" s="232"/>
      <c r="AF23" s="122"/>
      <c r="AG23" s="107">
        <v>0.36111111111110999</v>
      </c>
      <c r="AH23" s="115">
        <v>1</v>
      </c>
      <c r="AI23" s="116" t="s">
        <v>51</v>
      </c>
      <c r="AJ23" s="117" t="s">
        <v>48</v>
      </c>
      <c r="AK23" s="116" t="s">
        <v>62</v>
      </c>
      <c r="AL23" s="118" t="s">
        <v>63</v>
      </c>
      <c r="AM23" s="116" t="s">
        <v>64</v>
      </c>
      <c r="AN23" s="118" t="s">
        <v>65</v>
      </c>
      <c r="AO23" s="232"/>
      <c r="AP23" s="229"/>
      <c r="AQ23" s="229"/>
      <c r="AR23" s="229"/>
      <c r="AS23" s="229"/>
      <c r="AT23" s="229"/>
      <c r="AU23" s="229"/>
      <c r="AV23" s="229"/>
      <c r="AW23" s="229"/>
      <c r="AX23" s="229"/>
      <c r="AY23" s="229"/>
      <c r="AZ23" s="229"/>
      <c r="BA23" s="229"/>
      <c r="BB23" s="229"/>
      <c r="BC23" s="229"/>
    </row>
    <row r="24" spans="1:55" s="236" customFormat="1" ht="41.25" customHeight="1" x14ac:dyDescent="0.15">
      <c r="A24" s="255"/>
      <c r="B24" s="105"/>
      <c r="C24" s="372"/>
      <c r="D24" s="373"/>
      <c r="E24" s="373"/>
      <c r="F24" s="373"/>
      <c r="G24" s="373"/>
      <c r="H24" s="373"/>
      <c r="I24" s="373"/>
      <c r="J24" s="373"/>
      <c r="K24" s="373"/>
      <c r="L24" s="373"/>
      <c r="M24" s="373"/>
      <c r="N24" s="373"/>
      <c r="O24" s="373"/>
      <c r="P24" s="522"/>
      <c r="Q24" s="523"/>
      <c r="R24" s="524"/>
      <c r="S24" s="525"/>
      <c r="T24" s="523"/>
      <c r="U24" s="523"/>
      <c r="V24" s="526"/>
      <c r="W24" s="526"/>
      <c r="X24" s="526"/>
      <c r="Y24" s="527"/>
      <c r="Z24" s="527"/>
      <c r="AA24" s="527"/>
      <c r="AB24" s="527"/>
      <c r="AC24" s="528"/>
      <c r="AD24" s="92"/>
      <c r="AE24" s="232"/>
      <c r="AF24" s="122"/>
      <c r="AG24" s="107">
        <v>0.36458333333333198</v>
      </c>
      <c r="AH24" s="122"/>
      <c r="AI24" s="122"/>
      <c r="AJ24" s="122"/>
      <c r="AK24" s="122"/>
      <c r="AL24" s="122"/>
      <c r="AM24" s="122"/>
      <c r="AN24" s="122"/>
      <c r="AO24" s="232"/>
      <c r="AP24" s="233"/>
      <c r="AQ24" s="233"/>
      <c r="AR24" s="233"/>
      <c r="AS24" s="233"/>
      <c r="AT24" s="233"/>
      <c r="AU24" s="233"/>
      <c r="AV24" s="233"/>
      <c r="AW24" s="233"/>
      <c r="AX24" s="233"/>
      <c r="AY24" s="233"/>
      <c r="AZ24" s="233"/>
      <c r="BA24" s="233"/>
      <c r="BB24" s="233"/>
      <c r="BC24" s="232"/>
    </row>
    <row r="25" spans="1:55" s="75" customFormat="1" ht="41.25" customHeight="1" x14ac:dyDescent="0.15">
      <c r="A25" s="77"/>
      <c r="B25" s="105"/>
      <c r="C25" s="372"/>
      <c r="D25" s="373"/>
      <c r="E25" s="373"/>
      <c r="F25" s="373"/>
      <c r="G25" s="373"/>
      <c r="H25" s="373"/>
      <c r="I25" s="373"/>
      <c r="J25" s="373"/>
      <c r="K25" s="373"/>
      <c r="L25" s="373"/>
      <c r="M25" s="373"/>
      <c r="N25" s="373"/>
      <c r="O25" s="373"/>
      <c r="P25" s="515"/>
      <c r="Q25" s="516"/>
      <c r="R25" s="517"/>
      <c r="S25" s="518"/>
      <c r="T25" s="516"/>
      <c r="U25" s="516"/>
      <c r="V25" s="519"/>
      <c r="W25" s="519"/>
      <c r="X25" s="519"/>
      <c r="Y25" s="520"/>
      <c r="Z25" s="520"/>
      <c r="AA25" s="520"/>
      <c r="AB25" s="520"/>
      <c r="AC25" s="521"/>
      <c r="AD25" s="77"/>
      <c r="AF25" s="83"/>
      <c r="AG25" s="107">
        <v>0.36805555555555403</v>
      </c>
      <c r="AH25" s="83"/>
      <c r="AI25" s="83"/>
      <c r="AJ25" s="83"/>
      <c r="AK25" s="122"/>
      <c r="AL25" s="83"/>
      <c r="AM25" s="122"/>
      <c r="AN25" s="122"/>
    </row>
    <row r="26" spans="1:55" s="75" customFormat="1" ht="41.25" customHeight="1" x14ac:dyDescent="0.15">
      <c r="A26" s="77"/>
      <c r="B26" s="105"/>
      <c r="C26" s="372"/>
      <c r="D26" s="373"/>
      <c r="E26" s="373"/>
      <c r="F26" s="373"/>
      <c r="G26" s="373"/>
      <c r="H26" s="373"/>
      <c r="I26" s="373"/>
      <c r="J26" s="373"/>
      <c r="K26" s="373"/>
      <c r="L26" s="373"/>
      <c r="M26" s="373"/>
      <c r="N26" s="373"/>
      <c r="O26" s="373"/>
      <c r="P26" s="515"/>
      <c r="Q26" s="516"/>
      <c r="R26" s="517"/>
      <c r="S26" s="518"/>
      <c r="T26" s="516"/>
      <c r="U26" s="516"/>
      <c r="V26" s="519"/>
      <c r="W26" s="519"/>
      <c r="X26" s="519"/>
      <c r="Y26" s="520"/>
      <c r="Z26" s="520"/>
      <c r="AA26" s="520"/>
      <c r="AB26" s="520"/>
      <c r="AC26" s="521"/>
      <c r="AD26" s="77"/>
      <c r="AF26" s="83"/>
      <c r="AG26" s="107">
        <v>0.37152777777777801</v>
      </c>
      <c r="AH26" s="83"/>
      <c r="AI26" s="83"/>
      <c r="AJ26" s="83"/>
      <c r="AK26" s="83"/>
      <c r="AL26" s="83"/>
      <c r="AM26" s="83"/>
      <c r="AN26" s="83"/>
    </row>
    <row r="27" spans="1:55" s="75" customFormat="1" ht="41.25" customHeight="1" x14ac:dyDescent="0.15">
      <c r="A27" s="77"/>
      <c r="B27" s="105"/>
      <c r="C27" s="372"/>
      <c r="D27" s="373"/>
      <c r="E27" s="373"/>
      <c r="F27" s="373"/>
      <c r="G27" s="373"/>
      <c r="H27" s="373"/>
      <c r="I27" s="373"/>
      <c r="J27" s="373"/>
      <c r="K27" s="373"/>
      <c r="L27" s="373"/>
      <c r="M27" s="373"/>
      <c r="N27" s="373"/>
      <c r="O27" s="373"/>
      <c r="P27" s="515"/>
      <c r="Q27" s="516"/>
      <c r="R27" s="517"/>
      <c r="S27" s="518"/>
      <c r="T27" s="516"/>
      <c r="U27" s="516"/>
      <c r="V27" s="519"/>
      <c r="W27" s="519"/>
      <c r="X27" s="519"/>
      <c r="Y27" s="520"/>
      <c r="Z27" s="520"/>
      <c r="AA27" s="520"/>
      <c r="AB27" s="520"/>
      <c r="AC27" s="521"/>
      <c r="AD27" s="77"/>
      <c r="AF27" s="83"/>
      <c r="AG27" s="107">
        <v>0.37152777777777801</v>
      </c>
      <c r="AH27" s="83"/>
      <c r="AI27" s="83"/>
      <c r="AJ27" s="83"/>
      <c r="AK27" s="83"/>
      <c r="AL27" s="83"/>
      <c r="AM27" s="83"/>
      <c r="AN27" s="83"/>
    </row>
    <row r="28" spans="1:55" s="75" customFormat="1" ht="41.25" customHeight="1" x14ac:dyDescent="0.15">
      <c r="A28" s="77"/>
      <c r="B28" s="105"/>
      <c r="C28" s="372"/>
      <c r="D28" s="373"/>
      <c r="E28" s="373"/>
      <c r="F28" s="373"/>
      <c r="G28" s="373"/>
      <c r="H28" s="373"/>
      <c r="I28" s="373"/>
      <c r="J28" s="373"/>
      <c r="K28" s="373"/>
      <c r="L28" s="373"/>
      <c r="M28" s="373"/>
      <c r="N28" s="373"/>
      <c r="O28" s="373"/>
      <c r="P28" s="530"/>
      <c r="Q28" s="531"/>
      <c r="R28" s="532"/>
      <c r="S28" s="533"/>
      <c r="T28" s="531"/>
      <c r="U28" s="531"/>
      <c r="V28" s="534"/>
      <c r="W28" s="534"/>
      <c r="X28" s="534"/>
      <c r="Y28" s="535"/>
      <c r="Z28" s="535"/>
      <c r="AA28" s="535"/>
      <c r="AB28" s="535"/>
      <c r="AC28" s="536"/>
      <c r="AD28" s="77"/>
      <c r="AE28" s="125"/>
      <c r="AF28" s="83"/>
      <c r="AG28" s="107">
        <v>0.375</v>
      </c>
      <c r="AH28" s="83"/>
      <c r="AI28" s="83"/>
      <c r="AJ28" s="83"/>
      <c r="AK28" s="83"/>
      <c r="AL28" s="83"/>
      <c r="AM28" s="83"/>
      <c r="AN28" s="83"/>
    </row>
    <row r="29" spans="1:55"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55"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55"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55"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44" s="83" customFormat="1" ht="15.75" customHeight="1" x14ac:dyDescent="0.15">
      <c r="A33" s="77"/>
      <c r="B33" s="94"/>
      <c r="C33" s="563"/>
      <c r="D33" s="563"/>
      <c r="E33" s="563"/>
      <c r="F33" s="563"/>
      <c r="G33" s="563"/>
      <c r="H33" s="563"/>
      <c r="I33" s="563"/>
      <c r="J33" s="563"/>
      <c r="K33" s="563"/>
      <c r="L33" s="563"/>
      <c r="M33" s="563"/>
      <c r="N33" s="563"/>
      <c r="O33" s="563"/>
      <c r="P33" s="565"/>
      <c r="Q33" s="565"/>
      <c r="R33" s="565"/>
      <c r="S33" s="565"/>
      <c r="T33" s="565"/>
      <c r="U33" s="565"/>
      <c r="V33" s="565"/>
      <c r="W33" s="565"/>
      <c r="X33" s="565"/>
      <c r="Y33" s="564"/>
      <c r="Z33" s="564"/>
      <c r="AA33" s="564"/>
      <c r="AB33" s="564"/>
      <c r="AC33" s="564"/>
      <c r="AD33" s="77"/>
      <c r="AE33" s="125"/>
      <c r="AG33" s="107">
        <v>0.39236111111111199</v>
      </c>
      <c r="AO33" s="75"/>
      <c r="AP33" s="75"/>
      <c r="AQ33" s="75"/>
      <c r="AR33" s="75"/>
    </row>
    <row r="34" spans="1:44" s="28" customFormat="1" ht="15.75" customHeight="1" x14ac:dyDescent="0.15">
      <c r="A34" s="5"/>
      <c r="B34" s="124"/>
      <c r="C34" s="77"/>
      <c r="D34" s="77"/>
      <c r="E34" s="77"/>
      <c r="F34" s="77"/>
      <c r="G34" s="77"/>
      <c r="H34" s="77"/>
      <c r="I34" s="77"/>
      <c r="J34" s="77"/>
      <c r="K34" s="77"/>
      <c r="L34" s="77"/>
      <c r="M34" s="75"/>
      <c r="N34" s="75"/>
      <c r="O34" s="75"/>
      <c r="P34" s="77"/>
      <c r="Q34" s="77"/>
      <c r="R34" s="77"/>
      <c r="S34" s="77"/>
      <c r="T34" s="77"/>
      <c r="U34" s="77"/>
      <c r="V34" s="77"/>
      <c r="W34" s="77"/>
      <c r="X34" s="77"/>
      <c r="Y34" s="77"/>
      <c r="Z34" s="77"/>
      <c r="AA34" s="77"/>
      <c r="AB34" s="77"/>
      <c r="AC34" s="77"/>
      <c r="AD34" s="5"/>
      <c r="AE34" s="8"/>
      <c r="AG34" s="24">
        <v>0.39583333333333398</v>
      </c>
      <c r="AO34" s="6"/>
      <c r="AP34" s="6"/>
      <c r="AQ34" s="6"/>
      <c r="AR34" s="6"/>
    </row>
    <row r="35" spans="1:44" s="28" customFormat="1" ht="15.75" customHeight="1" x14ac:dyDescent="0.15">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0.39930555555555602</v>
      </c>
      <c r="AO35" s="6"/>
      <c r="AP35" s="6"/>
      <c r="AQ35" s="6"/>
      <c r="AR35" s="6"/>
    </row>
    <row r="36" spans="1:44" s="28" customFormat="1" ht="15.75" customHeight="1" x14ac:dyDescent="0.15">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0.40277777777777901</v>
      </c>
      <c r="AO36" s="6"/>
      <c r="AP36" s="6"/>
      <c r="AQ36" s="6"/>
      <c r="AR36" s="6"/>
    </row>
    <row r="37" spans="1:44" s="28" customFormat="1" ht="15.75" customHeight="1" x14ac:dyDescent="0.15">
      <c r="A37" s="5"/>
      <c r="B37" s="124"/>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24">
        <v>0.406250000000001</v>
      </c>
      <c r="AO37" s="6"/>
      <c r="AP37" s="6"/>
      <c r="AQ37" s="6"/>
      <c r="AR37" s="6"/>
    </row>
    <row r="38" spans="1:44" s="28" customFormat="1" ht="15.75" customHeight="1" x14ac:dyDescent="0.15">
      <c r="A38" s="5"/>
      <c r="B38" s="124"/>
      <c r="C38" s="77"/>
      <c r="D38" s="77"/>
      <c r="E38" s="77"/>
      <c r="F38" s="77"/>
      <c r="G38" s="77"/>
      <c r="H38" s="77"/>
      <c r="I38" s="77"/>
      <c r="J38" s="77"/>
      <c r="K38" s="77"/>
      <c r="L38" s="77"/>
      <c r="M38" s="83"/>
      <c r="N38" s="83"/>
      <c r="O38" s="83"/>
      <c r="P38" s="77"/>
      <c r="Q38" s="77"/>
      <c r="R38" s="77"/>
      <c r="S38" s="77"/>
      <c r="T38" s="77"/>
      <c r="U38" s="77"/>
      <c r="V38" s="77"/>
      <c r="W38" s="77"/>
      <c r="X38" s="77"/>
      <c r="Y38" s="77"/>
      <c r="Z38" s="77"/>
      <c r="AA38" s="77"/>
      <c r="AB38" s="77"/>
      <c r="AC38" s="77"/>
      <c r="AD38" s="5"/>
      <c r="AE38" s="8"/>
      <c r="AG38" s="24">
        <v>0.40972222222222299</v>
      </c>
      <c r="AO38" s="6"/>
      <c r="AP38" s="6"/>
      <c r="AQ38" s="6"/>
      <c r="AR38" s="6"/>
    </row>
    <row r="39" spans="1:44"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0.41319444444444497</v>
      </c>
      <c r="AO39" s="6"/>
      <c r="AP39" s="6"/>
      <c r="AQ39" s="6"/>
      <c r="AR39" s="6"/>
    </row>
    <row r="40" spans="1:44" s="28" customFormat="1" ht="15.75" customHeight="1" x14ac:dyDescent="0.15">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0.41666666666666802</v>
      </c>
      <c r="AO40" s="6"/>
      <c r="AP40" s="6"/>
      <c r="AQ40" s="6"/>
      <c r="AR40" s="6"/>
    </row>
    <row r="41" spans="1:44" s="28" customFormat="1" ht="15.75" customHeight="1" x14ac:dyDescent="0.15">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0.42013888888889001</v>
      </c>
      <c r="AO41" s="6"/>
      <c r="AP41" s="6"/>
      <c r="AQ41" s="6"/>
      <c r="AR41" s="6"/>
    </row>
    <row r="42" spans="1:44" s="28" customFormat="1" ht="15.75" customHeight="1" x14ac:dyDescent="0.15">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0.42361111111111199</v>
      </c>
      <c r="AO42" s="6"/>
      <c r="AP42" s="6"/>
      <c r="AQ42" s="6"/>
      <c r="AR42" s="6"/>
    </row>
    <row r="43" spans="1:44" s="28" customFormat="1" ht="15.75" customHeight="1" x14ac:dyDescent="0.15">
      <c r="A43" s="5"/>
      <c r="B43" s="124"/>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0.42708333333333398</v>
      </c>
      <c r="AO43" s="6"/>
      <c r="AP43" s="6"/>
      <c r="AQ43" s="6"/>
      <c r="AR43" s="6"/>
    </row>
    <row r="44" spans="1:44" s="28" customFormat="1" ht="15.75" customHeight="1" x14ac:dyDescent="0.15">
      <c r="A44" s="5"/>
      <c r="B44" s="124"/>
      <c r="C44" s="77"/>
      <c r="D44" s="77"/>
      <c r="E44" s="77"/>
      <c r="F44" s="77"/>
      <c r="G44" s="77"/>
      <c r="H44" s="77"/>
      <c r="I44" s="77"/>
      <c r="J44" s="77"/>
      <c r="K44" s="77"/>
      <c r="L44" s="77"/>
      <c r="M44" s="83"/>
      <c r="N44" s="83"/>
      <c r="O44" s="83"/>
      <c r="P44" s="77"/>
      <c r="Q44" s="5"/>
      <c r="R44" s="5"/>
      <c r="S44" s="5"/>
      <c r="T44" s="5"/>
      <c r="U44" s="5"/>
      <c r="V44" s="5"/>
      <c r="W44" s="5"/>
      <c r="X44" s="5"/>
      <c r="Y44" s="5"/>
      <c r="Z44" s="5"/>
      <c r="AA44" s="5"/>
      <c r="AB44" s="5"/>
      <c r="AC44" s="5"/>
      <c r="AD44" s="5"/>
      <c r="AE44" s="8"/>
      <c r="AG44" s="24">
        <v>0.43055555555555702</v>
      </c>
      <c r="AO44" s="6"/>
      <c r="AP44" s="6"/>
      <c r="AQ44" s="6"/>
      <c r="AR44" s="6"/>
    </row>
    <row r="45" spans="1:44" s="28" customFormat="1" ht="15.75" customHeight="1" x14ac:dyDescent="0.15">
      <c r="A45" s="5"/>
      <c r="B45" s="124"/>
      <c r="C45" s="77"/>
      <c r="D45" s="77"/>
      <c r="E45" s="77"/>
      <c r="F45" s="77"/>
      <c r="G45" s="77"/>
      <c r="H45" s="77"/>
      <c r="I45" s="77"/>
      <c r="J45" s="77"/>
      <c r="K45" s="77"/>
      <c r="L45" s="77"/>
      <c r="M45" s="83"/>
      <c r="N45" s="83"/>
      <c r="O45" s="83"/>
      <c r="P45" s="77"/>
      <c r="Q45" s="5"/>
      <c r="R45" s="5"/>
      <c r="S45" s="5"/>
      <c r="T45" s="5"/>
      <c r="U45" s="5"/>
      <c r="V45" s="5"/>
      <c r="W45" s="5"/>
      <c r="X45" s="5"/>
      <c r="Y45" s="5"/>
      <c r="Z45" s="5"/>
      <c r="AA45" s="5"/>
      <c r="AB45" s="5"/>
      <c r="AC45" s="5"/>
      <c r="AD45" s="5"/>
      <c r="AE45" s="8"/>
      <c r="AG45" s="24">
        <v>0.43402777777777901</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0.44097222222222299</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0.44444444444444497</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0.44791666666666802</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0.45486111111111199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0.45833333333333498</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0.47222222222222399</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0.47569444444444597</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0.47916666666666802</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0.48611111111111299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0.48958333333333498</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6"/>
      <c r="AR68" s="6"/>
    </row>
    <row r="69" spans="1:44"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6"/>
      <c r="AR69" s="6"/>
    </row>
    <row r="70" spans="1:44"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0.76388888888889395</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0.76736111111111605</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0.77083333333333803</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0.77430555555556102</v>
      </c>
    </row>
    <row r="144" spans="1:33" s="28" customFormat="1" ht="17.25" x14ac:dyDescent="0.1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99">
    <mergeCell ref="J10:K11"/>
    <mergeCell ref="V10:X11"/>
    <mergeCell ref="Y10:AC11"/>
    <mergeCell ref="B3:AC3"/>
    <mergeCell ref="B6:C6"/>
    <mergeCell ref="D6:AC6"/>
    <mergeCell ref="B7:C7"/>
    <mergeCell ref="D7:AC7"/>
    <mergeCell ref="AM16:AN16"/>
    <mergeCell ref="AH16:AH17"/>
    <mergeCell ref="Y16:AC17"/>
    <mergeCell ref="P16:R17"/>
    <mergeCell ref="S16:U17"/>
    <mergeCell ref="V16:X17"/>
    <mergeCell ref="AI16:AJ16"/>
    <mergeCell ref="AK16:AL16"/>
    <mergeCell ref="AI18:AJ18"/>
    <mergeCell ref="M10:P10"/>
    <mergeCell ref="R10:U10"/>
    <mergeCell ref="S18:U18"/>
    <mergeCell ref="V18:X18"/>
    <mergeCell ref="M11:P11"/>
    <mergeCell ref="R11:U11"/>
    <mergeCell ref="B16:O17"/>
    <mergeCell ref="E14:U14"/>
    <mergeCell ref="V13:X14"/>
    <mergeCell ref="E11:I11"/>
    <mergeCell ref="B13:C14"/>
    <mergeCell ref="E13:U13"/>
    <mergeCell ref="Y13:AC14"/>
    <mergeCell ref="B10:C11"/>
    <mergeCell ref="E10:I10"/>
    <mergeCell ref="Y21:AC21"/>
    <mergeCell ref="S20:U20"/>
    <mergeCell ref="S19:U19"/>
    <mergeCell ref="V19:X19"/>
    <mergeCell ref="P18:R18"/>
    <mergeCell ref="P20:R20"/>
    <mergeCell ref="Y18:AC18"/>
    <mergeCell ref="C22:O22"/>
    <mergeCell ref="S23:U23"/>
    <mergeCell ref="V23:X23"/>
    <mergeCell ref="B18:O18"/>
    <mergeCell ref="C19:O19"/>
    <mergeCell ref="C20:O20"/>
    <mergeCell ref="P22:R22"/>
    <mergeCell ref="V20:X20"/>
    <mergeCell ref="P21:R21"/>
    <mergeCell ref="S21:U21"/>
    <mergeCell ref="V21:X21"/>
    <mergeCell ref="AK18:AL18"/>
    <mergeCell ref="AM18:AN18"/>
    <mergeCell ref="C23:O23"/>
    <mergeCell ref="Y23:AC23"/>
    <mergeCell ref="C24:O24"/>
    <mergeCell ref="P24:R24"/>
    <mergeCell ref="S22:U22"/>
    <mergeCell ref="V22:X22"/>
    <mergeCell ref="P19:R19"/>
    <mergeCell ref="P23:R23"/>
    <mergeCell ref="V24:X24"/>
    <mergeCell ref="Y24:AC24"/>
    <mergeCell ref="Y22:AC22"/>
    <mergeCell ref="Y19:AC19"/>
    <mergeCell ref="Y20:AC20"/>
    <mergeCell ref="C21:O21"/>
    <mergeCell ref="C25:O25"/>
    <mergeCell ref="P25:R25"/>
    <mergeCell ref="S25:U25"/>
    <mergeCell ref="S24:U24"/>
    <mergeCell ref="V25:X25"/>
    <mergeCell ref="Y25:AC25"/>
    <mergeCell ref="C33:O33"/>
    <mergeCell ref="Y33:AC33"/>
    <mergeCell ref="P33:R33"/>
    <mergeCell ref="S33:U33"/>
    <mergeCell ref="V33:X33"/>
    <mergeCell ref="B31:AC31"/>
    <mergeCell ref="B32:AC32"/>
    <mergeCell ref="V27:X27"/>
    <mergeCell ref="Y27:AC27"/>
    <mergeCell ref="P26:R26"/>
    <mergeCell ref="S26:U26"/>
    <mergeCell ref="C28:O28"/>
    <mergeCell ref="P28:R28"/>
    <mergeCell ref="S28:U28"/>
    <mergeCell ref="V28:X28"/>
    <mergeCell ref="Y28:AC28"/>
    <mergeCell ref="Y26:AC26"/>
    <mergeCell ref="P29:R29"/>
    <mergeCell ref="S29:U29"/>
    <mergeCell ref="V29:X29"/>
    <mergeCell ref="Y29:AC29"/>
    <mergeCell ref="V26:X26"/>
    <mergeCell ref="C29:O29"/>
    <mergeCell ref="C26:O26"/>
    <mergeCell ref="C27:O27"/>
    <mergeCell ref="P27:R27"/>
    <mergeCell ref="S27:U27"/>
  </mergeCells>
  <phoneticPr fontId="59"/>
  <dataValidations count="3">
    <dataValidation type="list" allowBlank="1" showInputMessage="1" showErrorMessage="1" sqref="M10 M11:P11 R10 R11:U11" xr:uid="{00000000-0002-0000-0900-000000000000}">
      <formula1>$AG$17:$AG$148</formula1>
    </dataValidation>
    <dataValidation type="list" allowBlank="1" showInputMessage="1" showErrorMessage="1" sqref="S33 P33 S29 V29 P29 V33" xr:uid="{00000000-0002-0000-0900-000001000000}">
      <formula1>$AH$19:$AH$22</formula1>
    </dataValidation>
    <dataValidation type="list" allowBlank="1" showInputMessage="1" showErrorMessage="1" sqref="S24:S28 V24:V28 P24:P28 P19:X23" xr:uid="{00000000-0002-0000-0900-000002000000}">
      <formula1>$AH$19:$AH$23</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C147"/>
  <sheetViews>
    <sheetView showGridLines="0" topLeftCell="A16" zoomScaleNormal="100" zoomScaleSheetLayoutView="100" workbookViewId="0">
      <selection activeCell="D6" sqref="D6:AC6"/>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1"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x14ac:dyDescent="0.15">
      <c r="A6" s="80"/>
      <c r="B6" s="462" t="s">
        <v>28</v>
      </c>
      <c r="C6" s="462"/>
      <c r="D6" s="463" t="s">
        <v>197</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320</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90">
        <v>2</v>
      </c>
      <c r="E11" s="448"/>
      <c r="F11" s="449"/>
      <c r="G11" s="449"/>
      <c r="H11" s="449"/>
      <c r="I11" s="450"/>
      <c r="J11" s="425"/>
      <c r="K11" s="341"/>
      <c r="L11" s="88">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2"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170</v>
      </c>
      <c r="AN17" s="102" t="s">
        <v>45</v>
      </c>
    </row>
    <row r="18" spans="1:42"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104"/>
      <c r="AI18" s="403" t="s">
        <v>43</v>
      </c>
      <c r="AJ18" s="404"/>
      <c r="AK18" s="403" t="s">
        <v>34</v>
      </c>
      <c r="AL18" s="404"/>
      <c r="AM18" s="403" t="s">
        <v>42</v>
      </c>
      <c r="AN18" s="404"/>
    </row>
    <row r="19" spans="1:42" s="75" customFormat="1" ht="41.25" customHeight="1" x14ac:dyDescent="0.15">
      <c r="A19" s="77"/>
      <c r="B19" s="105" t="s">
        <v>36</v>
      </c>
      <c r="C19" s="399" t="s">
        <v>264</v>
      </c>
      <c r="D19" s="400"/>
      <c r="E19" s="400"/>
      <c r="F19" s="400"/>
      <c r="G19" s="400"/>
      <c r="H19" s="400"/>
      <c r="I19" s="400"/>
      <c r="J19" s="400"/>
      <c r="K19" s="400"/>
      <c r="L19" s="400"/>
      <c r="M19" s="400"/>
      <c r="N19" s="400"/>
      <c r="O19" s="576"/>
      <c r="P19" s="577"/>
      <c r="Q19" s="578"/>
      <c r="R19" s="579"/>
      <c r="S19" s="417"/>
      <c r="T19" s="415"/>
      <c r="U19" s="418"/>
      <c r="V19" s="419"/>
      <c r="W19" s="419"/>
      <c r="X19" s="419"/>
      <c r="Y19" s="401"/>
      <c r="Z19" s="401"/>
      <c r="AA19" s="401"/>
      <c r="AB19" s="401"/>
      <c r="AC19" s="402"/>
      <c r="AD19" s="77"/>
      <c r="AF19" s="106" t="s">
        <v>171</v>
      </c>
      <c r="AG19" s="107">
        <v>0.33333333333333331</v>
      </c>
      <c r="AH19" s="108"/>
      <c r="AI19" s="109"/>
      <c r="AJ19" s="110"/>
      <c r="AK19" s="111"/>
      <c r="AL19" s="112"/>
      <c r="AM19" s="111"/>
      <c r="AN19" s="112"/>
      <c r="AP19" s="229"/>
    </row>
    <row r="20" spans="1:42" s="75" customFormat="1" ht="41.25" customHeight="1" x14ac:dyDescent="0.15">
      <c r="A20" s="77"/>
      <c r="B20" s="105" t="s">
        <v>37</v>
      </c>
      <c r="C20" s="399" t="s">
        <v>265</v>
      </c>
      <c r="D20" s="400"/>
      <c r="E20" s="400"/>
      <c r="F20" s="400"/>
      <c r="G20" s="400"/>
      <c r="H20" s="400"/>
      <c r="I20" s="400"/>
      <c r="J20" s="400"/>
      <c r="K20" s="400"/>
      <c r="L20" s="400"/>
      <c r="M20" s="400"/>
      <c r="N20" s="400"/>
      <c r="O20" s="576"/>
      <c r="P20" s="570"/>
      <c r="Q20" s="571"/>
      <c r="R20" s="572"/>
      <c r="S20" s="378"/>
      <c r="T20" s="376"/>
      <c r="U20" s="379"/>
      <c r="V20" s="380"/>
      <c r="W20" s="380"/>
      <c r="X20" s="380"/>
      <c r="Y20" s="381"/>
      <c r="Z20" s="381"/>
      <c r="AA20" s="381"/>
      <c r="AB20" s="381"/>
      <c r="AC20" s="382"/>
      <c r="AD20" s="77"/>
      <c r="AF20" s="113" t="s">
        <v>172</v>
      </c>
      <c r="AG20" s="107">
        <v>0.33680555555555558</v>
      </c>
      <c r="AH20" s="108">
        <v>4</v>
      </c>
      <c r="AI20" s="109" t="s">
        <v>173</v>
      </c>
      <c r="AJ20" s="110" t="s">
        <v>47</v>
      </c>
      <c r="AK20" s="109" t="s">
        <v>54</v>
      </c>
      <c r="AL20" s="114" t="s">
        <v>55</v>
      </c>
      <c r="AM20" s="109" t="s">
        <v>56</v>
      </c>
      <c r="AN20" s="114" t="s">
        <v>57</v>
      </c>
      <c r="AP20" s="229"/>
    </row>
    <row r="21" spans="1:42" s="75" customFormat="1" ht="41.25" customHeight="1" x14ac:dyDescent="0.15">
      <c r="A21" s="77"/>
      <c r="B21" s="105" t="s">
        <v>38</v>
      </c>
      <c r="C21" s="372" t="s">
        <v>266</v>
      </c>
      <c r="D21" s="373"/>
      <c r="E21" s="373"/>
      <c r="F21" s="373"/>
      <c r="G21" s="373"/>
      <c r="H21" s="373"/>
      <c r="I21" s="373"/>
      <c r="J21" s="373"/>
      <c r="K21" s="373"/>
      <c r="L21" s="373"/>
      <c r="M21" s="373"/>
      <c r="N21" s="373"/>
      <c r="O21" s="585"/>
      <c r="P21" s="570"/>
      <c r="Q21" s="571"/>
      <c r="R21" s="572"/>
      <c r="S21" s="378"/>
      <c r="T21" s="376"/>
      <c r="U21" s="379"/>
      <c r="V21" s="380"/>
      <c r="W21" s="380"/>
      <c r="X21" s="380"/>
      <c r="Y21" s="381"/>
      <c r="Z21" s="381"/>
      <c r="AA21" s="381"/>
      <c r="AB21" s="381"/>
      <c r="AC21" s="382"/>
      <c r="AD21" s="77"/>
      <c r="AF21" s="83"/>
      <c r="AG21" s="107">
        <v>0.34027777777777801</v>
      </c>
      <c r="AH21" s="115">
        <v>3</v>
      </c>
      <c r="AI21" s="116" t="s">
        <v>174</v>
      </c>
      <c r="AJ21" s="117" t="s">
        <v>175</v>
      </c>
      <c r="AK21" s="116" t="s">
        <v>58</v>
      </c>
      <c r="AL21" s="118" t="s">
        <v>59</v>
      </c>
      <c r="AM21" s="116" t="s">
        <v>60</v>
      </c>
      <c r="AN21" s="118" t="s">
        <v>61</v>
      </c>
      <c r="AP21" s="229"/>
    </row>
    <row r="22" spans="1:42" s="75" customFormat="1" ht="41.25" customHeight="1" x14ac:dyDescent="0.15">
      <c r="A22" s="77"/>
      <c r="B22" s="105" t="s">
        <v>39</v>
      </c>
      <c r="C22" s="372" t="s">
        <v>267</v>
      </c>
      <c r="D22" s="373"/>
      <c r="E22" s="373"/>
      <c r="F22" s="373"/>
      <c r="G22" s="373"/>
      <c r="H22" s="373"/>
      <c r="I22" s="373"/>
      <c r="J22" s="373"/>
      <c r="K22" s="373"/>
      <c r="L22" s="373"/>
      <c r="M22" s="373"/>
      <c r="N22" s="373"/>
      <c r="O22" s="585"/>
      <c r="P22" s="570"/>
      <c r="Q22" s="571"/>
      <c r="R22" s="572"/>
      <c r="S22" s="378"/>
      <c r="T22" s="376"/>
      <c r="U22" s="379"/>
      <c r="V22" s="380"/>
      <c r="W22" s="380"/>
      <c r="X22" s="380"/>
      <c r="Y22" s="381"/>
      <c r="Z22" s="381"/>
      <c r="AA22" s="381"/>
      <c r="AB22" s="381"/>
      <c r="AC22" s="382"/>
      <c r="AD22" s="77"/>
      <c r="AF22" s="83"/>
      <c r="AG22" s="107">
        <v>0.34375</v>
      </c>
      <c r="AH22" s="115">
        <v>2</v>
      </c>
      <c r="AI22" s="116" t="s">
        <v>176</v>
      </c>
      <c r="AJ22" s="117" t="s">
        <v>175</v>
      </c>
      <c r="AK22" s="116" t="s">
        <v>62</v>
      </c>
      <c r="AL22" s="118" t="s">
        <v>63</v>
      </c>
      <c r="AM22" s="116" t="s">
        <v>64</v>
      </c>
      <c r="AN22" s="118" t="s">
        <v>65</v>
      </c>
      <c r="AP22" s="229"/>
    </row>
    <row r="23" spans="1:42" s="75" customFormat="1" ht="41.25" customHeight="1" thickBot="1" x14ac:dyDescent="0.2">
      <c r="A23" s="77"/>
      <c r="B23" s="126" t="s">
        <v>229</v>
      </c>
      <c r="C23" s="583" t="s">
        <v>268</v>
      </c>
      <c r="D23" s="584"/>
      <c r="E23" s="584"/>
      <c r="F23" s="584"/>
      <c r="G23" s="584"/>
      <c r="H23" s="584"/>
      <c r="I23" s="584"/>
      <c r="J23" s="584"/>
      <c r="K23" s="584"/>
      <c r="L23" s="584"/>
      <c r="M23" s="584"/>
      <c r="N23" s="584"/>
      <c r="O23" s="584"/>
      <c r="P23" s="580"/>
      <c r="Q23" s="581"/>
      <c r="R23" s="582"/>
      <c r="S23" s="586"/>
      <c r="T23" s="581"/>
      <c r="U23" s="581"/>
      <c r="V23" s="573"/>
      <c r="W23" s="573"/>
      <c r="X23" s="573"/>
      <c r="Y23" s="574"/>
      <c r="Z23" s="574"/>
      <c r="AA23" s="574"/>
      <c r="AB23" s="574"/>
      <c r="AC23" s="575"/>
      <c r="AD23" s="77"/>
      <c r="AF23" s="83"/>
      <c r="AG23" s="107">
        <v>0.36111111111111099</v>
      </c>
      <c r="AH23" s="115">
        <v>1</v>
      </c>
      <c r="AI23" s="116" t="s">
        <v>51</v>
      </c>
      <c r="AJ23" s="117" t="s">
        <v>48</v>
      </c>
      <c r="AK23" s="116" t="s">
        <v>62</v>
      </c>
      <c r="AL23" s="118" t="s">
        <v>63</v>
      </c>
      <c r="AM23" s="116" t="s">
        <v>64</v>
      </c>
      <c r="AN23" s="118" t="s">
        <v>65</v>
      </c>
    </row>
    <row r="24" spans="1:42" s="75" customFormat="1" ht="41.25" customHeight="1" x14ac:dyDescent="0.15">
      <c r="A24" s="77"/>
      <c r="B24" s="105"/>
      <c r="C24" s="372"/>
      <c r="D24" s="373"/>
      <c r="E24" s="373"/>
      <c r="F24" s="373"/>
      <c r="G24" s="373"/>
      <c r="H24" s="373"/>
      <c r="I24" s="373"/>
      <c r="J24" s="373"/>
      <c r="K24" s="373"/>
      <c r="L24" s="373"/>
      <c r="M24" s="373"/>
      <c r="N24" s="373"/>
      <c r="O24" s="373"/>
      <c r="P24" s="522"/>
      <c r="Q24" s="523"/>
      <c r="R24" s="524"/>
      <c r="S24" s="525"/>
      <c r="T24" s="523"/>
      <c r="U24" s="523"/>
      <c r="V24" s="526"/>
      <c r="W24" s="526"/>
      <c r="X24" s="526"/>
      <c r="Y24" s="527"/>
      <c r="Z24" s="527"/>
      <c r="AA24" s="527"/>
      <c r="AB24" s="527"/>
      <c r="AC24" s="528"/>
      <c r="AD24" s="77"/>
      <c r="AF24" s="83"/>
      <c r="AG24" s="107">
        <v>0.36458333333333398</v>
      </c>
      <c r="AH24" s="83"/>
      <c r="AI24" s="83"/>
      <c r="AJ24" s="83"/>
      <c r="AK24" s="122"/>
      <c r="AL24" s="83"/>
      <c r="AM24" s="122"/>
      <c r="AN24" s="122"/>
    </row>
    <row r="25" spans="1:42" s="75" customFormat="1" ht="41.25" customHeight="1" x14ac:dyDescent="0.15">
      <c r="A25" s="77"/>
      <c r="B25" s="105"/>
      <c r="C25" s="372"/>
      <c r="D25" s="373"/>
      <c r="E25" s="373"/>
      <c r="F25" s="373"/>
      <c r="G25" s="373"/>
      <c r="H25" s="373"/>
      <c r="I25" s="373"/>
      <c r="J25" s="373"/>
      <c r="K25" s="373"/>
      <c r="L25" s="373"/>
      <c r="M25" s="373"/>
      <c r="N25" s="373"/>
      <c r="O25" s="373"/>
      <c r="P25" s="515"/>
      <c r="Q25" s="516"/>
      <c r="R25" s="517"/>
      <c r="S25" s="518"/>
      <c r="T25" s="516"/>
      <c r="U25" s="516"/>
      <c r="V25" s="519"/>
      <c r="W25" s="519"/>
      <c r="X25" s="519"/>
      <c r="Y25" s="520"/>
      <c r="Z25" s="520"/>
      <c r="AA25" s="520"/>
      <c r="AB25" s="520"/>
      <c r="AC25" s="521"/>
      <c r="AD25" s="77"/>
      <c r="AF25" s="83"/>
      <c r="AG25" s="107">
        <v>0.36805555555555602</v>
      </c>
      <c r="AH25" s="83"/>
      <c r="AI25" s="83"/>
      <c r="AJ25" s="83"/>
      <c r="AK25" s="122"/>
      <c r="AL25" s="83"/>
      <c r="AM25" s="122"/>
      <c r="AN25" s="122"/>
    </row>
    <row r="26" spans="1:42" s="75" customFormat="1" ht="41.25" customHeight="1" x14ac:dyDescent="0.15">
      <c r="A26" s="77"/>
      <c r="B26" s="105"/>
      <c r="C26" s="372"/>
      <c r="D26" s="373"/>
      <c r="E26" s="373"/>
      <c r="F26" s="373"/>
      <c r="G26" s="373"/>
      <c r="H26" s="373"/>
      <c r="I26" s="373"/>
      <c r="J26" s="373"/>
      <c r="K26" s="373"/>
      <c r="L26" s="373"/>
      <c r="M26" s="373"/>
      <c r="N26" s="373"/>
      <c r="O26" s="373"/>
      <c r="P26" s="515"/>
      <c r="Q26" s="516"/>
      <c r="R26" s="517"/>
      <c r="S26" s="518"/>
      <c r="T26" s="516"/>
      <c r="U26" s="516"/>
      <c r="V26" s="519"/>
      <c r="W26" s="519"/>
      <c r="X26" s="519"/>
      <c r="Y26" s="520"/>
      <c r="Z26" s="520"/>
      <c r="AA26" s="520"/>
      <c r="AB26" s="520"/>
      <c r="AC26" s="521"/>
      <c r="AD26" s="77"/>
      <c r="AF26" s="83"/>
      <c r="AG26" s="107">
        <v>0.37152777777777801</v>
      </c>
      <c r="AH26" s="83"/>
      <c r="AI26" s="83"/>
      <c r="AJ26" s="83"/>
      <c r="AK26" s="83"/>
      <c r="AL26" s="83"/>
      <c r="AM26" s="83"/>
      <c r="AN26" s="83"/>
    </row>
    <row r="27" spans="1:42" s="75" customFormat="1" ht="41.25" customHeight="1" x14ac:dyDescent="0.15">
      <c r="A27" s="77"/>
      <c r="B27" s="105"/>
      <c r="C27" s="372"/>
      <c r="D27" s="373"/>
      <c r="E27" s="373"/>
      <c r="F27" s="373"/>
      <c r="G27" s="373"/>
      <c r="H27" s="373"/>
      <c r="I27" s="373"/>
      <c r="J27" s="373"/>
      <c r="K27" s="373"/>
      <c r="L27" s="373"/>
      <c r="M27" s="373"/>
      <c r="N27" s="373"/>
      <c r="O27" s="373"/>
      <c r="P27" s="515"/>
      <c r="Q27" s="516"/>
      <c r="R27" s="517"/>
      <c r="S27" s="518"/>
      <c r="T27" s="516"/>
      <c r="U27" s="516"/>
      <c r="V27" s="519"/>
      <c r="W27" s="519"/>
      <c r="X27" s="519"/>
      <c r="Y27" s="520"/>
      <c r="Z27" s="520"/>
      <c r="AA27" s="520"/>
      <c r="AB27" s="520"/>
      <c r="AC27" s="521"/>
      <c r="AD27" s="77"/>
      <c r="AF27" s="83"/>
      <c r="AG27" s="107">
        <v>0.375</v>
      </c>
      <c r="AH27" s="83"/>
      <c r="AI27" s="83"/>
      <c r="AJ27" s="83"/>
      <c r="AK27" s="83"/>
      <c r="AL27" s="83"/>
      <c r="AM27" s="83"/>
      <c r="AN27" s="83"/>
    </row>
    <row r="28" spans="1:42" s="75" customFormat="1" ht="41.25" customHeight="1" x14ac:dyDescent="0.15">
      <c r="A28" s="77"/>
      <c r="B28" s="105"/>
      <c r="C28" s="372"/>
      <c r="D28" s="373"/>
      <c r="E28" s="373"/>
      <c r="F28" s="373"/>
      <c r="G28" s="373"/>
      <c r="H28" s="373"/>
      <c r="I28" s="373"/>
      <c r="J28" s="373"/>
      <c r="K28" s="373"/>
      <c r="L28" s="373"/>
      <c r="M28" s="373"/>
      <c r="N28" s="373"/>
      <c r="O28" s="373"/>
      <c r="P28" s="530"/>
      <c r="Q28" s="531"/>
      <c r="R28" s="532"/>
      <c r="S28" s="533"/>
      <c r="T28" s="531"/>
      <c r="U28" s="531"/>
      <c r="V28" s="534"/>
      <c r="W28" s="534"/>
      <c r="X28" s="534"/>
      <c r="Y28" s="535"/>
      <c r="Z28" s="535"/>
      <c r="AA28" s="535"/>
      <c r="AB28" s="535"/>
      <c r="AC28" s="536"/>
      <c r="AD28" s="77"/>
      <c r="AF28" s="83"/>
      <c r="AG28" s="107">
        <v>0.37847222222222299</v>
      </c>
      <c r="AH28" s="83"/>
      <c r="AI28" s="83"/>
      <c r="AJ28" s="83"/>
      <c r="AK28" s="83"/>
      <c r="AL28" s="83"/>
      <c r="AM28" s="83"/>
      <c r="AN28" s="83"/>
    </row>
    <row r="29" spans="1:42"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2"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2"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2"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55" s="28" customFormat="1" ht="15.75" customHeight="1" x14ac:dyDescent="0.15">
      <c r="A33" s="5"/>
      <c r="B33" s="124"/>
      <c r="C33" s="77"/>
      <c r="D33" s="77"/>
      <c r="E33" s="77"/>
      <c r="F33" s="77"/>
      <c r="G33" s="77"/>
      <c r="H33" s="77"/>
      <c r="I33" s="77"/>
      <c r="J33" s="77"/>
      <c r="K33" s="77"/>
      <c r="L33" s="77"/>
      <c r="M33" s="83"/>
      <c r="N33" s="83"/>
      <c r="O33" s="83"/>
      <c r="P33" s="77"/>
      <c r="Q33" s="5"/>
      <c r="R33" s="5"/>
      <c r="S33" s="5"/>
      <c r="T33" s="5"/>
      <c r="U33" s="5"/>
      <c r="V33" s="5"/>
      <c r="W33" s="5"/>
      <c r="X33" s="5"/>
      <c r="Y33" s="5"/>
      <c r="Z33" s="5"/>
      <c r="AA33" s="5"/>
      <c r="AB33" s="5"/>
      <c r="AC33" s="5"/>
      <c r="AD33" s="5"/>
      <c r="AE33" s="8"/>
      <c r="AG33" s="24">
        <v>0.39583333333333398</v>
      </c>
      <c r="AO33" s="6"/>
      <c r="AP33" s="6"/>
      <c r="AQ33" s="75"/>
      <c r="AR33" s="75"/>
      <c r="AS33" s="75"/>
      <c r="AT33" s="75"/>
      <c r="AU33" s="75"/>
      <c r="AV33" s="75"/>
      <c r="AW33" s="75"/>
      <c r="AX33" s="75"/>
      <c r="AY33" s="75"/>
      <c r="AZ33" s="75"/>
      <c r="BA33" s="75"/>
      <c r="BB33" s="75"/>
      <c r="BC33" s="75"/>
    </row>
    <row r="34" spans="1:55" s="28" customFormat="1" ht="15.75" customHeight="1" x14ac:dyDescent="0.15">
      <c r="A34" s="5"/>
      <c r="B34" s="124"/>
      <c r="C34" s="77"/>
      <c r="D34" s="77"/>
      <c r="E34" s="77"/>
      <c r="F34" s="77"/>
      <c r="G34" s="77"/>
      <c r="H34" s="77"/>
      <c r="I34" s="77"/>
      <c r="J34" s="77"/>
      <c r="K34" s="77"/>
      <c r="L34" s="77"/>
      <c r="M34" s="83"/>
      <c r="N34" s="83"/>
      <c r="O34" s="83"/>
      <c r="P34" s="77"/>
      <c r="Q34" s="5"/>
      <c r="R34" s="5"/>
      <c r="S34" s="5"/>
      <c r="T34" s="5"/>
      <c r="U34" s="5"/>
      <c r="V34" s="5"/>
      <c r="W34" s="5"/>
      <c r="X34" s="5"/>
      <c r="Y34" s="5"/>
      <c r="Z34" s="5"/>
      <c r="AA34" s="5"/>
      <c r="AB34" s="5"/>
      <c r="AC34" s="5"/>
      <c r="AD34" s="5"/>
      <c r="AE34" s="8"/>
      <c r="AG34" s="24">
        <v>0.39930555555555602</v>
      </c>
      <c r="AO34" s="6"/>
      <c r="AP34" s="6"/>
      <c r="AQ34" s="75"/>
      <c r="AR34" s="75"/>
      <c r="AS34" s="75"/>
      <c r="AT34" s="75"/>
      <c r="AU34" s="75"/>
      <c r="AV34" s="75"/>
      <c r="AW34" s="75"/>
      <c r="AX34" s="75"/>
      <c r="AY34" s="75"/>
      <c r="AZ34" s="75"/>
      <c r="BA34" s="75"/>
      <c r="BB34" s="75"/>
      <c r="BC34" s="75"/>
    </row>
    <row r="35" spans="1:55" s="28" customFormat="1" ht="15.75" customHeight="1" x14ac:dyDescent="0.15">
      <c r="A35" s="5"/>
      <c r="B35" s="124"/>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24">
        <v>0.40277777777777901</v>
      </c>
      <c r="AO35" s="6"/>
      <c r="AP35" s="6"/>
      <c r="AQ35" s="75"/>
      <c r="AR35" s="75"/>
      <c r="AS35" s="75"/>
      <c r="AT35" s="75"/>
      <c r="AU35" s="75"/>
      <c r="AV35" s="75"/>
      <c r="AW35" s="75"/>
      <c r="AX35" s="75"/>
      <c r="AY35" s="75"/>
      <c r="AZ35" s="75"/>
      <c r="BA35" s="75"/>
      <c r="BB35" s="75"/>
      <c r="BC35" s="75"/>
    </row>
    <row r="36" spans="1:55" s="28" customFormat="1" ht="15.75" customHeight="1" x14ac:dyDescent="0.15">
      <c r="A36" s="5"/>
      <c r="B36" s="124"/>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0.406250000000001</v>
      </c>
      <c r="AO36" s="6"/>
      <c r="AP36" s="6"/>
      <c r="AQ36" s="75"/>
      <c r="AR36" s="75"/>
      <c r="AS36" s="75"/>
      <c r="AT36" s="75"/>
      <c r="AU36" s="75"/>
      <c r="AV36" s="75"/>
      <c r="AW36" s="75"/>
      <c r="AX36" s="75"/>
      <c r="AY36" s="75"/>
      <c r="AZ36" s="75"/>
      <c r="BA36" s="75"/>
      <c r="BB36" s="75"/>
      <c r="BC36" s="75"/>
    </row>
    <row r="37" spans="1:55" s="28" customFormat="1" ht="15.75" customHeight="1" x14ac:dyDescent="0.15">
      <c r="A37" s="5"/>
      <c r="B37" s="124"/>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0.40972222222222299</v>
      </c>
      <c r="AO37" s="6"/>
      <c r="AP37" s="6"/>
      <c r="AQ37" s="75"/>
      <c r="AR37" s="75"/>
      <c r="AS37" s="75"/>
      <c r="AT37" s="75"/>
      <c r="AU37" s="75"/>
      <c r="AV37" s="75"/>
      <c r="AW37" s="75"/>
      <c r="AX37" s="75"/>
      <c r="AY37" s="75"/>
      <c r="AZ37" s="75"/>
      <c r="BA37" s="75"/>
      <c r="BB37" s="75"/>
      <c r="BC37" s="75"/>
    </row>
    <row r="38" spans="1:55"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0.41319444444444497</v>
      </c>
      <c r="AO38" s="6"/>
      <c r="AP38" s="6"/>
      <c r="AQ38" s="75"/>
      <c r="AR38" s="75"/>
      <c r="AS38" s="75"/>
      <c r="AT38" s="75"/>
      <c r="AU38" s="75"/>
      <c r="AV38" s="75"/>
      <c r="AW38" s="75"/>
      <c r="AX38" s="75"/>
      <c r="AY38" s="75"/>
      <c r="AZ38" s="75"/>
      <c r="BA38" s="75"/>
      <c r="BB38" s="75"/>
      <c r="BC38" s="75"/>
    </row>
    <row r="39" spans="1:55" s="28" customFormat="1" ht="15.75" customHeight="1"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0.41666666666666802</v>
      </c>
      <c r="AO39" s="6"/>
      <c r="AP39" s="6"/>
      <c r="AQ39" s="75"/>
      <c r="AR39" s="75"/>
      <c r="AS39" s="75"/>
      <c r="AT39" s="75"/>
      <c r="AU39" s="75"/>
      <c r="AV39" s="75"/>
      <c r="AW39" s="75"/>
      <c r="AX39" s="75"/>
      <c r="AY39" s="75"/>
      <c r="AZ39" s="75"/>
      <c r="BA39" s="75"/>
      <c r="BB39" s="75"/>
      <c r="BC39" s="75"/>
    </row>
    <row r="40" spans="1:55" s="28" customFormat="1" ht="15.75" customHeight="1"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0.42013888888889001</v>
      </c>
      <c r="AO40" s="6"/>
      <c r="AP40" s="6"/>
      <c r="AQ40" s="75"/>
      <c r="AR40" s="75"/>
      <c r="AS40" s="75"/>
      <c r="AT40" s="75"/>
      <c r="AU40" s="75"/>
      <c r="AV40" s="75"/>
      <c r="AW40" s="75"/>
      <c r="AX40" s="75"/>
      <c r="AY40" s="75"/>
      <c r="AZ40" s="75"/>
      <c r="BA40" s="75"/>
      <c r="BB40" s="75"/>
      <c r="BC40" s="75"/>
    </row>
    <row r="41" spans="1:55"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0.42361111111111199</v>
      </c>
      <c r="AO41" s="6"/>
      <c r="AP41" s="6"/>
      <c r="AQ41" s="75"/>
      <c r="AR41" s="75"/>
      <c r="AS41" s="75"/>
      <c r="AT41" s="75"/>
      <c r="AU41" s="75"/>
      <c r="AV41" s="75"/>
      <c r="AW41" s="75"/>
      <c r="AX41" s="75"/>
      <c r="AY41" s="75"/>
      <c r="AZ41" s="75"/>
      <c r="BA41" s="75"/>
      <c r="BB41" s="75"/>
      <c r="BC41" s="75"/>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0.42708333333333398</v>
      </c>
      <c r="AO42" s="6"/>
      <c r="AP42" s="6"/>
      <c r="AQ42" s="75"/>
      <c r="AR42" s="75"/>
      <c r="AS42" s="75"/>
      <c r="AT42" s="75"/>
      <c r="AU42" s="75"/>
      <c r="AV42" s="75"/>
      <c r="AW42" s="75"/>
      <c r="AX42" s="75"/>
      <c r="AY42" s="75"/>
      <c r="AZ42" s="75"/>
      <c r="BA42" s="75"/>
      <c r="BB42" s="75"/>
      <c r="BC42" s="75"/>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0.43055555555555702</v>
      </c>
      <c r="AO43" s="6"/>
      <c r="AP43" s="6"/>
      <c r="AQ43" s="75"/>
      <c r="AR43" s="75"/>
      <c r="AS43" s="75"/>
      <c r="AT43" s="75"/>
      <c r="AU43" s="75"/>
      <c r="AV43" s="75"/>
      <c r="AW43" s="75"/>
      <c r="AX43" s="75"/>
      <c r="AY43" s="75"/>
      <c r="AZ43" s="75"/>
      <c r="BA43" s="75"/>
      <c r="BB43" s="75"/>
      <c r="BC43" s="7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0.43402777777777901</v>
      </c>
      <c r="AO44" s="6"/>
      <c r="AP44" s="6"/>
      <c r="AQ44" s="75"/>
      <c r="AR44" s="75"/>
      <c r="AS44" s="75"/>
      <c r="AT44" s="75"/>
      <c r="AU44" s="75"/>
      <c r="AV44" s="75"/>
      <c r="AW44" s="75"/>
      <c r="AX44" s="75"/>
      <c r="AY44" s="75"/>
      <c r="AZ44" s="75"/>
      <c r="BA44" s="75"/>
      <c r="BB44" s="75"/>
      <c r="BC44" s="7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75"/>
      <c r="AR45" s="75"/>
      <c r="AS45" s="75"/>
      <c r="AT45" s="75"/>
      <c r="AU45" s="75"/>
      <c r="AV45" s="75"/>
      <c r="AW45" s="75"/>
      <c r="AX45" s="75"/>
      <c r="AY45" s="75"/>
      <c r="AZ45" s="75"/>
      <c r="BA45" s="75"/>
      <c r="BB45" s="75"/>
      <c r="BC45" s="7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0.44097222222222299</v>
      </c>
      <c r="AO46" s="6"/>
      <c r="AP46" s="6"/>
      <c r="AQ46" s="75"/>
      <c r="AR46" s="75"/>
      <c r="AS46" s="75"/>
      <c r="AT46" s="75"/>
      <c r="AU46" s="75"/>
      <c r="AV46" s="75"/>
      <c r="AW46" s="75"/>
      <c r="AX46" s="75"/>
      <c r="AY46" s="75"/>
      <c r="AZ46" s="75"/>
      <c r="BA46" s="75"/>
      <c r="BB46" s="75"/>
      <c r="BC46" s="7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0.44444444444444497</v>
      </c>
      <c r="AO47" s="6"/>
      <c r="AP47" s="6"/>
      <c r="AQ47" s="75"/>
      <c r="AR47" s="75"/>
      <c r="AS47" s="75"/>
      <c r="AT47" s="75"/>
      <c r="AU47" s="75"/>
      <c r="AV47" s="75"/>
      <c r="AW47" s="75"/>
      <c r="AX47" s="75"/>
      <c r="AY47" s="75"/>
      <c r="AZ47" s="75"/>
      <c r="BA47" s="75"/>
      <c r="BB47" s="75"/>
      <c r="BC47" s="7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0.44791666666666802</v>
      </c>
      <c r="AO48" s="6"/>
      <c r="AP48" s="6"/>
      <c r="AQ48" s="75"/>
      <c r="AR48" s="75"/>
      <c r="AS48" s="75"/>
      <c r="AT48" s="75"/>
      <c r="AU48" s="75"/>
      <c r="AV48" s="75"/>
      <c r="AW48" s="75"/>
      <c r="AX48" s="75"/>
      <c r="AY48" s="75"/>
      <c r="AZ48" s="75"/>
      <c r="BA48" s="75"/>
      <c r="BB48" s="75"/>
      <c r="BC48" s="7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0.45138888888889001</v>
      </c>
      <c r="AO49" s="6"/>
      <c r="AP49" s="6"/>
      <c r="AQ49" s="75"/>
      <c r="AR49" s="75"/>
      <c r="AS49" s="75"/>
      <c r="AT49" s="75"/>
      <c r="AU49" s="75"/>
      <c r="AV49" s="75"/>
      <c r="AW49" s="75"/>
      <c r="AX49" s="75"/>
      <c r="AY49" s="75"/>
      <c r="AZ49" s="75"/>
      <c r="BA49" s="75"/>
      <c r="BB49" s="75"/>
      <c r="BC49" s="7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0.45486111111111199</v>
      </c>
      <c r="AO50" s="6"/>
      <c r="AP50" s="6"/>
      <c r="AQ50" s="75"/>
      <c r="AR50" s="75"/>
      <c r="AS50" s="75"/>
      <c r="AT50" s="75"/>
      <c r="AU50" s="75"/>
      <c r="AV50" s="75"/>
      <c r="AW50" s="75"/>
      <c r="AX50" s="75"/>
      <c r="AY50" s="75"/>
      <c r="AZ50" s="75"/>
      <c r="BA50" s="75"/>
      <c r="BB50" s="75"/>
      <c r="BC50" s="7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0.45833333333333498</v>
      </c>
      <c r="AO51" s="6"/>
      <c r="AP51" s="6"/>
      <c r="AQ51" s="75"/>
      <c r="AR51" s="75"/>
      <c r="AS51" s="75"/>
      <c r="AT51" s="75"/>
      <c r="AU51" s="75"/>
      <c r="AV51" s="75"/>
      <c r="AW51" s="75"/>
      <c r="AX51" s="75"/>
      <c r="AY51" s="75"/>
      <c r="AZ51" s="75"/>
      <c r="BA51" s="75"/>
      <c r="BB51" s="75"/>
      <c r="BC51" s="7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0.46180555555555702</v>
      </c>
      <c r="AO52" s="6"/>
      <c r="AP52" s="6"/>
      <c r="AQ52" s="75"/>
      <c r="AR52" s="75"/>
      <c r="AS52" s="75"/>
      <c r="AT52" s="75"/>
      <c r="AU52" s="75"/>
      <c r="AV52" s="75"/>
      <c r="AW52" s="75"/>
      <c r="AX52" s="75"/>
      <c r="AY52" s="75"/>
      <c r="AZ52" s="75"/>
      <c r="BA52" s="75"/>
      <c r="BB52" s="75"/>
      <c r="BC52" s="7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0.46527777777777901</v>
      </c>
      <c r="AO53" s="6"/>
      <c r="AP53" s="6"/>
      <c r="AQ53" s="75"/>
      <c r="AR53" s="75"/>
      <c r="AS53" s="75"/>
      <c r="AT53" s="75"/>
      <c r="AU53" s="75"/>
      <c r="AV53" s="75"/>
      <c r="AW53" s="75"/>
      <c r="AX53" s="75"/>
      <c r="AY53" s="75"/>
      <c r="AZ53" s="75"/>
      <c r="BA53" s="75"/>
      <c r="BB53" s="75"/>
      <c r="BC53" s="7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75"/>
      <c r="AR54" s="75"/>
      <c r="AS54" s="75"/>
      <c r="AT54" s="75"/>
      <c r="AU54" s="75"/>
      <c r="AV54" s="75"/>
      <c r="AW54" s="75"/>
      <c r="AX54" s="75"/>
      <c r="AY54" s="75"/>
      <c r="AZ54" s="75"/>
      <c r="BA54" s="75"/>
      <c r="BB54" s="75"/>
      <c r="BC54" s="7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0.47222222222222399</v>
      </c>
      <c r="AO55" s="6"/>
      <c r="AP55" s="6"/>
      <c r="AQ55" s="75"/>
      <c r="AR55" s="75"/>
      <c r="AS55" s="75"/>
      <c r="AT55" s="75"/>
      <c r="AU55" s="75"/>
      <c r="AV55" s="75"/>
      <c r="AW55" s="75"/>
      <c r="AX55" s="75"/>
      <c r="AY55" s="75"/>
      <c r="AZ55" s="75"/>
      <c r="BA55" s="75"/>
      <c r="BB55" s="75"/>
      <c r="BC55" s="7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0.47569444444444597</v>
      </c>
      <c r="AO56" s="6"/>
      <c r="AP56" s="6"/>
      <c r="AQ56" s="75"/>
      <c r="AR56" s="75"/>
      <c r="AS56" s="75"/>
      <c r="AT56" s="75"/>
      <c r="AU56" s="75"/>
      <c r="AV56" s="75"/>
      <c r="AW56" s="75"/>
      <c r="AX56" s="75"/>
      <c r="AY56" s="75"/>
      <c r="AZ56" s="75"/>
      <c r="BA56" s="75"/>
      <c r="BB56" s="75"/>
      <c r="BC56" s="7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0.47916666666666802</v>
      </c>
      <c r="AO57" s="6"/>
      <c r="AP57" s="6"/>
      <c r="AQ57" s="75"/>
      <c r="AR57" s="75"/>
      <c r="AS57" s="75"/>
      <c r="AT57" s="75"/>
      <c r="AU57" s="75"/>
      <c r="AV57" s="75"/>
      <c r="AW57" s="75"/>
      <c r="AX57" s="75"/>
      <c r="AY57" s="75"/>
      <c r="AZ57" s="75"/>
      <c r="BA57" s="75"/>
      <c r="BB57" s="75"/>
      <c r="BC57" s="7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0.48263888888889001</v>
      </c>
      <c r="AO58" s="6"/>
      <c r="AP58" s="6"/>
      <c r="AQ58" s="75"/>
      <c r="AR58" s="75"/>
      <c r="AS58" s="75"/>
      <c r="AT58" s="75"/>
      <c r="AU58" s="75"/>
      <c r="AV58" s="75"/>
      <c r="AW58" s="75"/>
      <c r="AX58" s="75"/>
      <c r="AY58" s="75"/>
      <c r="AZ58" s="75"/>
      <c r="BA58" s="75"/>
      <c r="BB58" s="75"/>
      <c r="BC58" s="7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0.48611111111111299</v>
      </c>
      <c r="AO59" s="6"/>
      <c r="AP59" s="6"/>
      <c r="AQ59" s="75"/>
      <c r="AR59" s="75"/>
      <c r="AS59" s="75"/>
      <c r="AT59" s="75"/>
      <c r="AU59" s="75"/>
      <c r="AV59" s="75"/>
      <c r="AW59" s="75"/>
      <c r="AX59" s="75"/>
      <c r="AY59" s="75"/>
      <c r="AZ59" s="75"/>
      <c r="BA59" s="75"/>
      <c r="BB59" s="75"/>
      <c r="BC59" s="7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0.48958333333333498</v>
      </c>
      <c r="AO60" s="6"/>
      <c r="AP60" s="6"/>
      <c r="AQ60" s="75"/>
      <c r="AR60" s="75"/>
      <c r="AS60" s="75"/>
      <c r="AT60" s="75"/>
      <c r="AU60" s="75"/>
      <c r="AV60" s="75"/>
      <c r="AW60" s="75"/>
      <c r="AX60" s="75"/>
      <c r="AY60" s="75"/>
      <c r="AZ60" s="75"/>
      <c r="BA60" s="75"/>
      <c r="BB60" s="75"/>
      <c r="BC60" s="7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0.49305555555555702</v>
      </c>
      <c r="AO61" s="6"/>
      <c r="AP61" s="6"/>
      <c r="AQ61" s="75"/>
      <c r="AR61" s="75"/>
      <c r="AS61" s="75"/>
      <c r="AT61" s="75"/>
      <c r="AU61" s="75"/>
      <c r="AV61" s="75"/>
      <c r="AW61" s="75"/>
      <c r="AX61" s="75"/>
      <c r="AY61" s="75"/>
      <c r="AZ61" s="75"/>
      <c r="BA61" s="75"/>
      <c r="BB61" s="75"/>
      <c r="BC61" s="7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0.49652777777777901</v>
      </c>
      <c r="AO62" s="6"/>
      <c r="AP62" s="6"/>
      <c r="AQ62" s="75"/>
      <c r="AR62" s="75"/>
      <c r="AS62" s="75"/>
      <c r="AT62" s="75"/>
      <c r="AU62" s="75"/>
      <c r="AV62" s="75"/>
      <c r="AW62" s="75"/>
      <c r="AX62" s="75"/>
      <c r="AY62" s="75"/>
      <c r="AZ62" s="75"/>
      <c r="BA62" s="75"/>
      <c r="BB62" s="75"/>
      <c r="BC62" s="7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75"/>
      <c r="AR63" s="75"/>
      <c r="AS63" s="75"/>
      <c r="AT63" s="75"/>
      <c r="AU63" s="75"/>
      <c r="AV63" s="75"/>
      <c r="AW63" s="75"/>
      <c r="AX63" s="75"/>
      <c r="AY63" s="75"/>
      <c r="AZ63" s="75"/>
      <c r="BA63" s="75"/>
      <c r="BB63" s="75"/>
      <c r="BC63" s="7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0.50347222222222399</v>
      </c>
      <c r="AO64" s="6"/>
      <c r="AP64" s="6"/>
      <c r="AQ64" s="75"/>
      <c r="AR64" s="75"/>
      <c r="AS64" s="75"/>
      <c r="AT64" s="75"/>
      <c r="AU64" s="75"/>
      <c r="AV64" s="75"/>
      <c r="AW64" s="75"/>
      <c r="AX64" s="75"/>
      <c r="AY64" s="75"/>
      <c r="AZ64" s="75"/>
      <c r="BA64" s="75"/>
      <c r="BB64" s="75"/>
      <c r="BC64" s="7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0.50694444444444597</v>
      </c>
      <c r="AO65" s="6"/>
      <c r="AP65" s="6"/>
      <c r="AQ65" s="75"/>
      <c r="AR65" s="75"/>
      <c r="AS65" s="75"/>
      <c r="AT65" s="75"/>
      <c r="AU65" s="75"/>
      <c r="AV65" s="75"/>
      <c r="AW65" s="75"/>
      <c r="AX65" s="75"/>
      <c r="AY65" s="75"/>
      <c r="AZ65" s="75"/>
      <c r="BA65" s="75"/>
      <c r="BB65" s="75"/>
      <c r="BC65" s="7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0.51041666666666896</v>
      </c>
      <c r="AO66" s="6"/>
      <c r="AP66" s="6"/>
      <c r="AQ66" s="75"/>
      <c r="AR66" s="75"/>
      <c r="AS66" s="75"/>
      <c r="AT66" s="75"/>
      <c r="AU66" s="75"/>
      <c r="AV66" s="75"/>
      <c r="AW66" s="75"/>
      <c r="AX66" s="75"/>
      <c r="AY66" s="75"/>
      <c r="AZ66" s="75"/>
      <c r="BA66" s="75"/>
      <c r="BB66" s="75"/>
      <c r="BC66" s="7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0.51388888888889095</v>
      </c>
      <c r="AO67" s="6"/>
      <c r="AP67" s="6"/>
      <c r="AQ67" s="75"/>
      <c r="AR67" s="75"/>
      <c r="AS67" s="75"/>
      <c r="AT67" s="75"/>
      <c r="AU67" s="75"/>
      <c r="AV67" s="75"/>
      <c r="AW67" s="75"/>
      <c r="AX67" s="75"/>
      <c r="AY67" s="75"/>
      <c r="AZ67" s="75"/>
      <c r="BA67" s="75"/>
      <c r="BB67" s="75"/>
      <c r="BC67" s="75"/>
    </row>
    <row r="68" spans="1:55"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0.51736111111111305</v>
      </c>
      <c r="AO68" s="6"/>
      <c r="AP68" s="6"/>
      <c r="AQ68" s="75"/>
      <c r="AR68" s="75"/>
      <c r="AS68" s="75"/>
      <c r="AT68" s="75"/>
      <c r="AU68" s="75"/>
      <c r="AV68" s="75"/>
      <c r="AW68" s="75"/>
      <c r="AX68" s="75"/>
      <c r="AY68" s="75"/>
      <c r="AZ68" s="75"/>
      <c r="BA68" s="75"/>
      <c r="BB68" s="75"/>
      <c r="BC68" s="75"/>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0.52083333333333504</v>
      </c>
      <c r="AO69" s="6"/>
      <c r="AP69" s="6"/>
      <c r="AQ69" s="75"/>
      <c r="AR69" s="75"/>
      <c r="AS69" s="75"/>
      <c r="AT69" s="75"/>
      <c r="AU69" s="75"/>
      <c r="AV69" s="75"/>
      <c r="AW69" s="75"/>
      <c r="AX69" s="75"/>
      <c r="AY69" s="75"/>
      <c r="AZ69" s="75"/>
      <c r="BA69" s="75"/>
      <c r="BB69" s="75"/>
      <c r="BC69" s="75"/>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0.52430555555555802</v>
      </c>
      <c r="AO70" s="6"/>
      <c r="AP70" s="6"/>
      <c r="AQ70" s="75"/>
      <c r="AR70" s="75"/>
      <c r="AS70" s="75"/>
      <c r="AT70" s="75"/>
      <c r="AU70" s="75"/>
      <c r="AV70" s="75"/>
      <c r="AW70" s="75"/>
      <c r="AX70" s="75"/>
      <c r="AY70" s="75"/>
      <c r="AZ70" s="75"/>
      <c r="BA70" s="75"/>
      <c r="BB70" s="75"/>
      <c r="BC70" s="75"/>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0.52777777777778001</v>
      </c>
      <c r="AO71" s="6"/>
      <c r="AP71" s="6"/>
      <c r="AQ71" s="75"/>
      <c r="AR71" s="75"/>
      <c r="AS71" s="75"/>
      <c r="AT71" s="75"/>
      <c r="AU71" s="75"/>
      <c r="AV71" s="75"/>
      <c r="AW71" s="75"/>
      <c r="AX71" s="75"/>
      <c r="AY71" s="75"/>
      <c r="AZ71" s="75"/>
      <c r="BA71" s="75"/>
      <c r="BB71" s="75"/>
      <c r="BC71" s="75"/>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75"/>
      <c r="AR72" s="75"/>
      <c r="AS72" s="75"/>
      <c r="AT72" s="75"/>
      <c r="AU72" s="75"/>
      <c r="AV72" s="75"/>
      <c r="AW72" s="75"/>
      <c r="AX72" s="75"/>
      <c r="AY72" s="75"/>
      <c r="AZ72" s="75"/>
      <c r="BA72" s="75"/>
      <c r="BB72" s="75"/>
      <c r="BC72" s="7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0.53472222222222399</v>
      </c>
      <c r="AO73" s="6"/>
      <c r="AP73" s="6"/>
      <c r="AQ73" s="75"/>
      <c r="AR73" s="75"/>
      <c r="AS73" s="75"/>
      <c r="AT73" s="75"/>
      <c r="AU73" s="75"/>
      <c r="AV73" s="75"/>
      <c r="AW73" s="75"/>
      <c r="AX73" s="75"/>
      <c r="AY73" s="75"/>
      <c r="AZ73" s="75"/>
      <c r="BA73" s="75"/>
      <c r="BB73" s="75"/>
      <c r="BC73" s="7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0.53819444444444697</v>
      </c>
      <c r="AO74" s="6"/>
      <c r="AP74" s="6"/>
      <c r="AQ74" s="75"/>
      <c r="AR74" s="75"/>
      <c r="AS74" s="75"/>
      <c r="AT74" s="75"/>
      <c r="AU74" s="75"/>
      <c r="AV74" s="75"/>
      <c r="AW74" s="75"/>
      <c r="AX74" s="75"/>
      <c r="AY74" s="75"/>
      <c r="AZ74" s="75"/>
      <c r="BA74" s="75"/>
      <c r="BB74" s="75"/>
      <c r="BC74" s="7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0.54166666666666896</v>
      </c>
      <c r="AO75" s="6"/>
      <c r="AP75" s="6"/>
      <c r="AQ75" s="75"/>
      <c r="AR75" s="75"/>
      <c r="AS75" s="75"/>
      <c r="AT75" s="75"/>
      <c r="AU75" s="75"/>
      <c r="AV75" s="75"/>
      <c r="AW75" s="75"/>
      <c r="AX75" s="75"/>
      <c r="AY75" s="75"/>
      <c r="AZ75" s="75"/>
      <c r="BA75" s="75"/>
      <c r="BB75" s="75"/>
      <c r="BC75" s="7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0.54513888888889095</v>
      </c>
      <c r="AQ76" s="75"/>
      <c r="AR76" s="75"/>
      <c r="AS76" s="75"/>
      <c r="AT76" s="75"/>
      <c r="AU76" s="75"/>
      <c r="AV76" s="75"/>
      <c r="AW76" s="75"/>
      <c r="AX76" s="75"/>
      <c r="AY76" s="75"/>
      <c r="AZ76" s="75"/>
      <c r="BA76" s="75"/>
      <c r="BB76" s="75"/>
      <c r="BC76" s="7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0.54861111111111305</v>
      </c>
      <c r="AQ77" s="75"/>
      <c r="AR77" s="75"/>
      <c r="AS77" s="75"/>
      <c r="AT77" s="75"/>
      <c r="AU77" s="75"/>
      <c r="AV77" s="75"/>
      <c r="AW77" s="75"/>
      <c r="AX77" s="75"/>
      <c r="AY77" s="75"/>
      <c r="AZ77" s="75"/>
      <c r="BA77" s="75"/>
      <c r="BB77" s="75"/>
      <c r="BC77" s="7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0.55208333333333603</v>
      </c>
      <c r="AQ78" s="75"/>
      <c r="AR78" s="75"/>
      <c r="AS78" s="75"/>
      <c r="AT78" s="75"/>
      <c r="AU78" s="75"/>
      <c r="AV78" s="75"/>
      <c r="AW78" s="75"/>
      <c r="AX78" s="75"/>
      <c r="AY78" s="75"/>
      <c r="AZ78" s="75"/>
      <c r="BA78" s="75"/>
      <c r="BB78" s="75"/>
      <c r="BC78" s="7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0.55555555555555802</v>
      </c>
      <c r="AQ79" s="75"/>
      <c r="AR79" s="75"/>
      <c r="AS79" s="75"/>
      <c r="AT79" s="75"/>
      <c r="AU79" s="75"/>
      <c r="AV79" s="75"/>
      <c r="AW79" s="75"/>
      <c r="AX79" s="75"/>
      <c r="AY79" s="75"/>
      <c r="AZ79" s="75"/>
      <c r="BA79" s="75"/>
      <c r="BB79" s="75"/>
      <c r="BC79" s="7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0.55902777777778001</v>
      </c>
      <c r="AQ80" s="75"/>
      <c r="AR80" s="75"/>
      <c r="AS80" s="75"/>
      <c r="AT80" s="75"/>
      <c r="AU80" s="75"/>
      <c r="AV80" s="75"/>
      <c r="AW80" s="75"/>
      <c r="AX80" s="75"/>
      <c r="AY80" s="75"/>
      <c r="AZ80" s="75"/>
      <c r="BA80" s="75"/>
      <c r="BB80" s="75"/>
      <c r="BC80" s="75"/>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0.56597222222222499</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0.56944444444444697</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0.57291666666666896</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0.57638888888889195</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0.57986111111111405</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0.58333333333333603</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0.58680555555555802</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0.59027777777778101</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0.59722222222222499</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0.60069444444444697</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0.60416666666666996</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0.60763888888889195</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0.61111111111111405</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0.61458333333333603</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0.61805555555555902</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0.62152777777778101</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0.62847222222222598</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0.63194444444444797</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0.63541666666666996</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0.63888888888889195</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0.64236111111111505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0.64583333333333703</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0.64930555555555902</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0.65277777777778101</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0.65972222222222598</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0.66319444444444797</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0.66666666666666996</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0.67013888888889295</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0.67361111111111505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0.67708333333333703</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0.68055555555556002</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0.68402777777778201</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0.69097222222222598</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0.69444444444444897</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0.69791666666667096</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0.70138888888889295</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0.70486111111111505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0.70833333333333803</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0.71180555555556002</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0.71527777777778201</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0.72222222222222698</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0.72569444444444897</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0.72916666666667096</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0.73263888888889395</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0.73611111111111605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0.73958333333333803</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0.74305555555556002</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0.74652777777778301</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0.75347222222222698</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0.75694444444444897</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0.76041666666667196</v>
      </c>
    </row>
    <row r="139" spans="1:33" s="28" customFormat="1" x14ac:dyDescent="0.1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0.76388888888889395</v>
      </c>
    </row>
    <row r="140" spans="1:33" s="28"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0.76736111111111605</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0.77083333333333803</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0.77430555555556102</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0.77777777777778301</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0.78472222222222798</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0.78819444444444997</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0.79166666666667196</v>
      </c>
    </row>
  </sheetData>
  <mergeCells count="94">
    <mergeCell ref="B31:AC31"/>
    <mergeCell ref="B32:AC32"/>
    <mergeCell ref="Y13:AC14"/>
    <mergeCell ref="E14:U14"/>
    <mergeCell ref="V10:X11"/>
    <mergeCell ref="Y10:AC11"/>
    <mergeCell ref="B13:C14"/>
    <mergeCell ref="E13:U13"/>
    <mergeCell ref="V13:X14"/>
    <mergeCell ref="E11:I11"/>
    <mergeCell ref="M11:P11"/>
    <mergeCell ref="M10:P10"/>
    <mergeCell ref="S20:U20"/>
    <mergeCell ref="B16:O17"/>
    <mergeCell ref="P16:R17"/>
    <mergeCell ref="B18:O18"/>
    <mergeCell ref="P18:R18"/>
    <mergeCell ref="R10:U10"/>
    <mergeCell ref="S18:U18"/>
    <mergeCell ref="B3:AC3"/>
    <mergeCell ref="B6:C6"/>
    <mergeCell ref="D6:AC6"/>
    <mergeCell ref="B7:C7"/>
    <mergeCell ref="D7:AC7"/>
    <mergeCell ref="V16:X17"/>
    <mergeCell ref="R11:U11"/>
    <mergeCell ref="B10:C11"/>
    <mergeCell ref="E10:I10"/>
    <mergeCell ref="J10:K11"/>
    <mergeCell ref="V18:X18"/>
    <mergeCell ref="S16:U17"/>
    <mergeCell ref="Y16:AC17"/>
    <mergeCell ref="P22:R22"/>
    <mergeCell ref="V20:X20"/>
    <mergeCell ref="C26:O26"/>
    <mergeCell ref="P25:R25"/>
    <mergeCell ref="P23:R23"/>
    <mergeCell ref="C23:O23"/>
    <mergeCell ref="C24:O24"/>
    <mergeCell ref="C25:O25"/>
    <mergeCell ref="C21:O21"/>
    <mergeCell ref="C22:O22"/>
    <mergeCell ref="V24:X24"/>
    <mergeCell ref="S23:U23"/>
    <mergeCell ref="Y27:AC27"/>
    <mergeCell ref="P26:R26"/>
    <mergeCell ref="S26:U26"/>
    <mergeCell ref="V26:X26"/>
    <mergeCell ref="S25:U25"/>
    <mergeCell ref="V25:X25"/>
    <mergeCell ref="Y26:AC26"/>
    <mergeCell ref="Y25:AC25"/>
    <mergeCell ref="AK18:AL18"/>
    <mergeCell ref="AM18:AN18"/>
    <mergeCell ref="Y18:AC18"/>
    <mergeCell ref="AH16:AH17"/>
    <mergeCell ref="AI16:AJ16"/>
    <mergeCell ref="AK16:AL16"/>
    <mergeCell ref="AI18:AJ18"/>
    <mergeCell ref="AM16:AN16"/>
    <mergeCell ref="Y19:AC19"/>
    <mergeCell ref="Y20:AC20"/>
    <mergeCell ref="C19:O19"/>
    <mergeCell ref="C20:O20"/>
    <mergeCell ref="P20:R20"/>
    <mergeCell ref="P19:R19"/>
    <mergeCell ref="S19:U19"/>
    <mergeCell ref="V19:X19"/>
    <mergeCell ref="Y28:AC28"/>
    <mergeCell ref="S22:U22"/>
    <mergeCell ref="V22:X22"/>
    <mergeCell ref="P21:R21"/>
    <mergeCell ref="S21:U21"/>
    <mergeCell ref="V21:X21"/>
    <mergeCell ref="P27:R27"/>
    <mergeCell ref="S27:U27"/>
    <mergeCell ref="V27:X27"/>
    <mergeCell ref="V23:X23"/>
    <mergeCell ref="Y21:AC21"/>
    <mergeCell ref="Y22:AC22"/>
    <mergeCell ref="Y23:AC23"/>
    <mergeCell ref="Y24:AC24"/>
    <mergeCell ref="P24:R24"/>
    <mergeCell ref="S24:U24"/>
    <mergeCell ref="C29:O29"/>
    <mergeCell ref="P29:R29"/>
    <mergeCell ref="S29:U29"/>
    <mergeCell ref="V29:X29"/>
    <mergeCell ref="Y29:AC29"/>
    <mergeCell ref="C27:O27"/>
    <mergeCell ref="C28:O28"/>
    <mergeCell ref="P28:R28"/>
    <mergeCell ref="S28:U28"/>
    <mergeCell ref="V28:X28"/>
  </mergeCells>
  <phoneticPr fontId="59"/>
  <dataValidations count="3">
    <dataValidation type="list" allowBlank="1" showInputMessage="1" showErrorMessage="1" sqref="S29 V29 P29" xr:uid="{00000000-0002-0000-0A00-000000000000}">
      <formula1>$AH$19:$AH$22</formula1>
    </dataValidation>
    <dataValidation type="list" allowBlank="1" showInputMessage="1" showErrorMessage="1" sqref="M10 M11:P11 R10 R11:U11" xr:uid="{00000000-0002-0000-0A00-000001000000}">
      <formula1>$AG$17:$AG$147</formula1>
    </dataValidation>
    <dataValidation type="list" allowBlank="1" showInputMessage="1" showErrorMessage="1" sqref="S24:S28 V24:V28 P24:P28 P19:X23" xr:uid="{00000000-0002-0000-0A00-000002000000}">
      <formula1>$AH$19:$AH$23</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BC148"/>
  <sheetViews>
    <sheetView showGridLines="0" topLeftCell="A19" zoomScaleNormal="100" workbookViewId="0">
      <selection activeCell="P18" sqref="P18:R18"/>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41"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41"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321</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238">
        <v>1</v>
      </c>
      <c r="E10" s="454"/>
      <c r="F10" s="455"/>
      <c r="G10" s="455"/>
      <c r="H10" s="455"/>
      <c r="I10" s="456"/>
      <c r="J10" s="425" t="s">
        <v>30</v>
      </c>
      <c r="K10" s="341"/>
      <c r="L10" s="239">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240">
        <v>2</v>
      </c>
      <c r="E11" s="448"/>
      <c r="F11" s="449"/>
      <c r="G11" s="449"/>
      <c r="H11" s="449"/>
      <c r="I11" s="450"/>
      <c r="J11" s="425"/>
      <c r="K11" s="341"/>
      <c r="L11" s="239">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F12" s="75"/>
      <c r="AG12" s="75"/>
    </row>
    <row r="13" spans="1:41" s="75" customFormat="1" ht="18.75" customHeight="1" x14ac:dyDescent="0.15">
      <c r="B13" s="367" t="s">
        <v>4</v>
      </c>
      <c r="C13" s="367"/>
      <c r="D13" s="238">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24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2"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46</v>
      </c>
      <c r="AN17" s="102" t="s">
        <v>45</v>
      </c>
    </row>
    <row r="18" spans="1:42"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241"/>
      <c r="AI18" s="403" t="s">
        <v>43</v>
      </c>
      <c r="AJ18" s="404"/>
      <c r="AK18" s="403" t="s">
        <v>34</v>
      </c>
      <c r="AL18" s="404"/>
      <c r="AM18" s="403" t="s">
        <v>42</v>
      </c>
      <c r="AN18" s="404"/>
    </row>
    <row r="19" spans="1:42" s="75" customFormat="1" ht="41.25" customHeight="1" x14ac:dyDescent="0.15">
      <c r="A19" s="77"/>
      <c r="B19" s="105" t="s">
        <v>36</v>
      </c>
      <c r="C19" s="399" t="s">
        <v>269</v>
      </c>
      <c r="D19" s="400"/>
      <c r="E19" s="400"/>
      <c r="F19" s="400"/>
      <c r="G19" s="400"/>
      <c r="H19" s="400"/>
      <c r="I19" s="400"/>
      <c r="J19" s="400"/>
      <c r="K19" s="400"/>
      <c r="L19" s="400"/>
      <c r="M19" s="400"/>
      <c r="N19" s="400"/>
      <c r="O19" s="576"/>
      <c r="P19" s="577"/>
      <c r="Q19" s="578"/>
      <c r="R19" s="579"/>
      <c r="S19" s="417"/>
      <c r="T19" s="415"/>
      <c r="U19" s="418"/>
      <c r="V19" s="419"/>
      <c r="W19" s="419"/>
      <c r="X19" s="419"/>
      <c r="Y19" s="401"/>
      <c r="Z19" s="401"/>
      <c r="AA19" s="401"/>
      <c r="AB19" s="401"/>
      <c r="AC19" s="402"/>
      <c r="AD19" s="77"/>
      <c r="AF19" s="106" t="s">
        <v>11</v>
      </c>
      <c r="AG19" s="107">
        <v>0.33333333333333331</v>
      </c>
      <c r="AH19" s="108"/>
      <c r="AI19" s="109"/>
      <c r="AJ19" s="110"/>
      <c r="AK19" s="111"/>
      <c r="AL19" s="112"/>
      <c r="AM19" s="111"/>
      <c r="AN19" s="112"/>
      <c r="AP19" s="229"/>
    </row>
    <row r="20" spans="1:42" s="75" customFormat="1" ht="41.25" customHeight="1" x14ac:dyDescent="0.15">
      <c r="A20" s="77"/>
      <c r="B20" s="105" t="s">
        <v>37</v>
      </c>
      <c r="C20" s="399" t="s">
        <v>270</v>
      </c>
      <c r="D20" s="400"/>
      <c r="E20" s="400"/>
      <c r="F20" s="400"/>
      <c r="G20" s="400"/>
      <c r="H20" s="400"/>
      <c r="I20" s="400"/>
      <c r="J20" s="400"/>
      <c r="K20" s="400"/>
      <c r="L20" s="400"/>
      <c r="M20" s="400"/>
      <c r="N20" s="400"/>
      <c r="O20" s="576"/>
      <c r="P20" s="570"/>
      <c r="Q20" s="571"/>
      <c r="R20" s="572"/>
      <c r="S20" s="378"/>
      <c r="T20" s="376"/>
      <c r="U20" s="379"/>
      <c r="V20" s="380"/>
      <c r="W20" s="380"/>
      <c r="X20" s="380"/>
      <c r="Y20" s="381"/>
      <c r="Z20" s="381"/>
      <c r="AA20" s="381"/>
      <c r="AB20" s="381"/>
      <c r="AC20" s="382"/>
      <c r="AD20" s="77"/>
      <c r="AF20" s="242" t="s">
        <v>12</v>
      </c>
      <c r="AG20" s="107">
        <v>0.33680555555555558</v>
      </c>
      <c r="AH20" s="108">
        <v>4</v>
      </c>
      <c r="AI20" s="109" t="s">
        <v>49</v>
      </c>
      <c r="AJ20" s="110" t="s">
        <v>47</v>
      </c>
      <c r="AK20" s="109" t="s">
        <v>54</v>
      </c>
      <c r="AL20" s="114" t="s">
        <v>55</v>
      </c>
      <c r="AM20" s="109" t="s">
        <v>56</v>
      </c>
      <c r="AN20" s="114" t="s">
        <v>57</v>
      </c>
      <c r="AP20" s="229"/>
    </row>
    <row r="21" spans="1:42" s="75" customFormat="1" ht="41.25" customHeight="1" x14ac:dyDescent="0.15">
      <c r="A21" s="77"/>
      <c r="B21" s="105" t="s">
        <v>38</v>
      </c>
      <c r="C21" s="372" t="s">
        <v>271</v>
      </c>
      <c r="D21" s="373"/>
      <c r="E21" s="373"/>
      <c r="F21" s="373"/>
      <c r="G21" s="373"/>
      <c r="H21" s="373"/>
      <c r="I21" s="373"/>
      <c r="J21" s="373"/>
      <c r="K21" s="373"/>
      <c r="L21" s="373"/>
      <c r="M21" s="373"/>
      <c r="N21" s="373"/>
      <c r="O21" s="585"/>
      <c r="P21" s="570"/>
      <c r="Q21" s="571"/>
      <c r="R21" s="572"/>
      <c r="S21" s="378"/>
      <c r="T21" s="376"/>
      <c r="U21" s="379"/>
      <c r="V21" s="380"/>
      <c r="W21" s="380"/>
      <c r="X21" s="380"/>
      <c r="Y21" s="381"/>
      <c r="Z21" s="381"/>
      <c r="AA21" s="381"/>
      <c r="AB21" s="381"/>
      <c r="AC21" s="382"/>
      <c r="AD21" s="77"/>
      <c r="AF21" s="83"/>
      <c r="AG21" s="107">
        <v>0.34027777777777801</v>
      </c>
      <c r="AH21" s="115">
        <v>3</v>
      </c>
      <c r="AI21" s="116" t="s">
        <v>50</v>
      </c>
      <c r="AJ21" s="117" t="s">
        <v>48</v>
      </c>
      <c r="AK21" s="116" t="s">
        <v>58</v>
      </c>
      <c r="AL21" s="118" t="s">
        <v>59</v>
      </c>
      <c r="AM21" s="116" t="s">
        <v>60</v>
      </c>
      <c r="AN21" s="118" t="s">
        <v>61</v>
      </c>
      <c r="AP21" s="229"/>
    </row>
    <row r="22" spans="1:42" s="75" customFormat="1" ht="41.25" customHeight="1" x14ac:dyDescent="0.15">
      <c r="A22" s="77"/>
      <c r="B22" s="105" t="s">
        <v>39</v>
      </c>
      <c r="C22" s="372" t="s">
        <v>272</v>
      </c>
      <c r="D22" s="373"/>
      <c r="E22" s="373"/>
      <c r="F22" s="373"/>
      <c r="G22" s="373"/>
      <c r="H22" s="373"/>
      <c r="I22" s="373"/>
      <c r="J22" s="373"/>
      <c r="K22" s="373"/>
      <c r="L22" s="373"/>
      <c r="M22" s="373"/>
      <c r="N22" s="373"/>
      <c r="O22" s="585"/>
      <c r="P22" s="570"/>
      <c r="Q22" s="571"/>
      <c r="R22" s="572"/>
      <c r="S22" s="378"/>
      <c r="T22" s="376"/>
      <c r="U22" s="379"/>
      <c r="V22" s="380"/>
      <c r="W22" s="380"/>
      <c r="X22" s="380"/>
      <c r="Y22" s="381"/>
      <c r="Z22" s="381"/>
      <c r="AA22" s="381"/>
      <c r="AB22" s="381"/>
      <c r="AC22" s="382"/>
      <c r="AD22" s="77"/>
      <c r="AF22" s="83"/>
      <c r="AG22" s="107">
        <v>0.34375</v>
      </c>
      <c r="AH22" s="115">
        <v>2</v>
      </c>
      <c r="AI22" s="116" t="s">
        <v>51</v>
      </c>
      <c r="AJ22" s="117" t="s">
        <v>48</v>
      </c>
      <c r="AK22" s="116" t="s">
        <v>62</v>
      </c>
      <c r="AL22" s="118" t="s">
        <v>63</v>
      </c>
      <c r="AM22" s="116" t="s">
        <v>64</v>
      </c>
      <c r="AN22" s="118" t="s">
        <v>65</v>
      </c>
      <c r="AP22" s="229"/>
    </row>
    <row r="23" spans="1:42" s="75" customFormat="1" ht="41.25" customHeight="1" x14ac:dyDescent="0.15">
      <c r="A23" s="77"/>
      <c r="B23" s="105" t="s">
        <v>40</v>
      </c>
      <c r="C23" s="372" t="s">
        <v>273</v>
      </c>
      <c r="D23" s="373"/>
      <c r="E23" s="373"/>
      <c r="F23" s="373"/>
      <c r="G23" s="373"/>
      <c r="H23" s="373"/>
      <c r="I23" s="373"/>
      <c r="J23" s="373"/>
      <c r="K23" s="373"/>
      <c r="L23" s="373"/>
      <c r="M23" s="373"/>
      <c r="N23" s="373"/>
      <c r="O23" s="585"/>
      <c r="P23" s="570"/>
      <c r="Q23" s="571"/>
      <c r="R23" s="572"/>
      <c r="S23" s="378"/>
      <c r="T23" s="376"/>
      <c r="U23" s="379"/>
      <c r="V23" s="380"/>
      <c r="W23" s="380"/>
      <c r="X23" s="380"/>
      <c r="Y23" s="381"/>
      <c r="Z23" s="381"/>
      <c r="AA23" s="381"/>
      <c r="AB23" s="381"/>
      <c r="AC23" s="382"/>
      <c r="AD23" s="77"/>
      <c r="AF23" s="83"/>
      <c r="AG23" s="107">
        <v>0.34722222222222199</v>
      </c>
      <c r="AH23" s="119">
        <v>1</v>
      </c>
      <c r="AI23" s="120" t="s">
        <v>52</v>
      </c>
      <c r="AJ23" s="101" t="s">
        <v>48</v>
      </c>
      <c r="AK23" s="120" t="s">
        <v>66</v>
      </c>
      <c r="AL23" s="121" t="s">
        <v>67</v>
      </c>
      <c r="AM23" s="120" t="s">
        <v>68</v>
      </c>
      <c r="AN23" s="121" t="s">
        <v>69</v>
      </c>
      <c r="AP23" s="229"/>
    </row>
    <row r="24" spans="1:42" s="75" customFormat="1" ht="41.25" customHeight="1" thickBot="1" x14ac:dyDescent="0.2">
      <c r="A24" s="77"/>
      <c r="B24" s="105" t="s">
        <v>41</v>
      </c>
      <c r="C24" s="372" t="s">
        <v>274</v>
      </c>
      <c r="D24" s="373"/>
      <c r="E24" s="373"/>
      <c r="F24" s="373"/>
      <c r="G24" s="373"/>
      <c r="H24" s="373"/>
      <c r="I24" s="373"/>
      <c r="J24" s="373"/>
      <c r="K24" s="373"/>
      <c r="L24" s="373"/>
      <c r="M24" s="373"/>
      <c r="N24" s="373"/>
      <c r="O24" s="585"/>
      <c r="P24" s="587"/>
      <c r="Q24" s="588"/>
      <c r="R24" s="589"/>
      <c r="S24" s="394"/>
      <c r="T24" s="392"/>
      <c r="U24" s="395"/>
      <c r="V24" s="396"/>
      <c r="W24" s="396"/>
      <c r="X24" s="396"/>
      <c r="Y24" s="397"/>
      <c r="Z24" s="397"/>
      <c r="AA24" s="397"/>
      <c r="AB24" s="397"/>
      <c r="AC24" s="398"/>
      <c r="AD24" s="77"/>
      <c r="AF24" s="83"/>
      <c r="AG24" s="107">
        <v>0.35069444444444497</v>
      </c>
      <c r="AH24" s="122"/>
      <c r="AI24" s="83"/>
      <c r="AJ24" s="83"/>
      <c r="AK24" s="122"/>
      <c r="AL24" s="83"/>
      <c r="AM24" s="122"/>
      <c r="AN24" s="122"/>
      <c r="AP24" s="229"/>
    </row>
    <row r="25" spans="1:42" s="75" customFormat="1" ht="41.25" customHeight="1" x14ac:dyDescent="0.15">
      <c r="A25" s="77"/>
      <c r="B25" s="105"/>
      <c r="C25" s="372"/>
      <c r="D25" s="373"/>
      <c r="E25" s="373"/>
      <c r="F25" s="373"/>
      <c r="G25" s="373"/>
      <c r="H25" s="373"/>
      <c r="I25" s="373"/>
      <c r="J25" s="373"/>
      <c r="K25" s="373"/>
      <c r="L25" s="373"/>
      <c r="M25" s="373"/>
      <c r="N25" s="373"/>
      <c r="O25" s="373"/>
      <c r="P25" s="542"/>
      <c r="Q25" s="534"/>
      <c r="R25" s="534"/>
      <c r="S25" s="534"/>
      <c r="T25" s="534"/>
      <c r="U25" s="533"/>
      <c r="V25" s="534"/>
      <c r="W25" s="534"/>
      <c r="X25" s="534"/>
      <c r="Y25" s="535"/>
      <c r="Z25" s="535"/>
      <c r="AA25" s="535"/>
      <c r="AB25" s="535"/>
      <c r="AC25" s="535"/>
      <c r="AD25" s="77"/>
      <c r="AF25" s="83"/>
      <c r="AG25" s="107">
        <v>0.36458333333333398</v>
      </c>
      <c r="AH25" s="83"/>
      <c r="AI25" s="83"/>
      <c r="AJ25" s="83"/>
      <c r="AK25" s="122"/>
      <c r="AL25" s="83"/>
      <c r="AM25" s="122"/>
      <c r="AN25" s="122"/>
    </row>
    <row r="26" spans="1:42" s="75" customFormat="1" ht="41.25" customHeight="1" x14ac:dyDescent="0.15">
      <c r="A26" s="77"/>
      <c r="B26" s="230"/>
      <c r="C26" s="543"/>
      <c r="D26" s="544"/>
      <c r="E26" s="544"/>
      <c r="F26" s="544"/>
      <c r="G26" s="544"/>
      <c r="H26" s="544"/>
      <c r="I26" s="544"/>
      <c r="J26" s="544"/>
      <c r="K26" s="544"/>
      <c r="L26" s="544"/>
      <c r="M26" s="544"/>
      <c r="N26" s="544"/>
      <c r="O26" s="545"/>
      <c r="P26" s="554"/>
      <c r="Q26" s="549"/>
      <c r="R26" s="549"/>
      <c r="S26" s="549"/>
      <c r="T26" s="549"/>
      <c r="U26" s="555"/>
      <c r="V26" s="549"/>
      <c r="W26" s="549"/>
      <c r="X26" s="549"/>
      <c r="Y26" s="548"/>
      <c r="Z26" s="548"/>
      <c r="AA26" s="548"/>
      <c r="AB26" s="548"/>
      <c r="AC26" s="548"/>
      <c r="AD26" s="77"/>
      <c r="AF26" s="83"/>
      <c r="AG26" s="107">
        <v>0.36805555555555602</v>
      </c>
      <c r="AH26" s="83"/>
      <c r="AI26" s="83"/>
      <c r="AJ26" s="83"/>
      <c r="AK26" s="122"/>
      <c r="AL26" s="83"/>
      <c r="AM26" s="122"/>
      <c r="AN26" s="122"/>
    </row>
    <row r="27" spans="1:42" s="75" customFormat="1" ht="41.25" customHeight="1" x14ac:dyDescent="0.15">
      <c r="A27" s="77"/>
      <c r="B27" s="230"/>
      <c r="C27" s="543"/>
      <c r="D27" s="544"/>
      <c r="E27" s="544"/>
      <c r="F27" s="544"/>
      <c r="G27" s="544"/>
      <c r="H27" s="544"/>
      <c r="I27" s="544"/>
      <c r="J27" s="544"/>
      <c r="K27" s="544"/>
      <c r="L27" s="544"/>
      <c r="M27" s="544"/>
      <c r="N27" s="544"/>
      <c r="O27" s="545"/>
      <c r="P27" s="486"/>
      <c r="Q27" s="486"/>
      <c r="R27" s="486"/>
      <c r="S27" s="486"/>
      <c r="T27" s="486"/>
      <c r="U27" s="553"/>
      <c r="V27" s="486"/>
      <c r="W27" s="486"/>
      <c r="X27" s="486"/>
      <c r="Y27" s="548"/>
      <c r="Z27" s="548"/>
      <c r="AA27" s="548"/>
      <c r="AB27" s="548"/>
      <c r="AC27" s="548"/>
      <c r="AD27" s="77"/>
      <c r="AF27" s="83"/>
      <c r="AG27" s="107">
        <v>0.37152777777777801</v>
      </c>
      <c r="AH27" s="83"/>
      <c r="AI27" s="83"/>
      <c r="AJ27" s="83"/>
      <c r="AK27" s="83"/>
      <c r="AL27" s="83"/>
      <c r="AM27" s="83"/>
      <c r="AN27" s="83"/>
    </row>
    <row r="28" spans="1:42" s="75" customFormat="1" ht="41.25" customHeight="1" x14ac:dyDescent="0.15">
      <c r="A28" s="77"/>
      <c r="B28" s="105"/>
      <c r="C28" s="372"/>
      <c r="D28" s="373"/>
      <c r="E28" s="373"/>
      <c r="F28" s="373"/>
      <c r="G28" s="373"/>
      <c r="H28" s="373"/>
      <c r="I28" s="373"/>
      <c r="J28" s="373"/>
      <c r="K28" s="373"/>
      <c r="L28" s="373"/>
      <c r="M28" s="373"/>
      <c r="N28" s="373"/>
      <c r="O28" s="373"/>
      <c r="P28" s="542"/>
      <c r="Q28" s="534"/>
      <c r="R28" s="534"/>
      <c r="S28" s="534"/>
      <c r="T28" s="534"/>
      <c r="U28" s="533"/>
      <c r="V28" s="534"/>
      <c r="W28" s="534"/>
      <c r="X28" s="534"/>
      <c r="Y28" s="548"/>
      <c r="Z28" s="548"/>
      <c r="AA28" s="548"/>
      <c r="AB28" s="548"/>
      <c r="AC28" s="548"/>
      <c r="AD28" s="77"/>
      <c r="AF28" s="83"/>
      <c r="AG28" s="107">
        <v>0.375</v>
      </c>
      <c r="AH28" s="83"/>
      <c r="AI28" s="83"/>
      <c r="AJ28" s="83"/>
      <c r="AK28" s="83"/>
      <c r="AL28" s="83"/>
      <c r="AM28" s="83"/>
      <c r="AN28" s="83"/>
    </row>
    <row r="29" spans="1:42"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2"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2"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2"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55" s="83" customFormat="1" ht="15.75" customHeight="1" x14ac:dyDescent="0.15">
      <c r="A33" s="77"/>
      <c r="B33" s="124"/>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5"/>
      <c r="AG33" s="107">
        <v>0.39236111111111199</v>
      </c>
      <c r="AO33" s="75"/>
      <c r="AP33" s="75"/>
      <c r="AQ33" s="75"/>
      <c r="AR33" s="75"/>
      <c r="AS33" s="75"/>
      <c r="AT33" s="75"/>
      <c r="AU33" s="75"/>
      <c r="AV33" s="75"/>
      <c r="AW33" s="75"/>
      <c r="AX33" s="75"/>
      <c r="AY33" s="75"/>
      <c r="AZ33" s="75"/>
      <c r="BA33" s="75"/>
      <c r="BB33" s="75"/>
      <c r="BC33" s="75"/>
    </row>
    <row r="34" spans="1:55" s="28" customFormat="1" ht="15.75" customHeight="1" x14ac:dyDescent="0.15">
      <c r="A34" s="5"/>
      <c r="B34" s="124"/>
      <c r="C34" s="77"/>
      <c r="D34" s="77"/>
      <c r="E34" s="77"/>
      <c r="F34" s="77"/>
      <c r="G34" s="77"/>
      <c r="H34" s="77"/>
      <c r="I34" s="77"/>
      <c r="J34" s="77"/>
      <c r="K34" s="77"/>
      <c r="L34" s="77"/>
      <c r="M34" s="83"/>
      <c r="N34" s="83"/>
      <c r="O34" s="83"/>
      <c r="P34" s="77"/>
      <c r="Q34" s="5"/>
      <c r="R34" s="5"/>
      <c r="S34" s="5"/>
      <c r="T34" s="5"/>
      <c r="U34" s="5"/>
      <c r="V34" s="5"/>
      <c r="W34" s="5"/>
      <c r="X34" s="5"/>
      <c r="Y34" s="5"/>
      <c r="Z34" s="5"/>
      <c r="AA34" s="5"/>
      <c r="AB34" s="5"/>
      <c r="AC34" s="5"/>
      <c r="AD34" s="5"/>
      <c r="AE34" s="8"/>
      <c r="AG34" s="24">
        <v>0.39583333333333398</v>
      </c>
      <c r="AO34" s="6"/>
      <c r="AP34" s="6"/>
      <c r="AQ34" s="75"/>
      <c r="AR34" s="75"/>
      <c r="AS34" s="75"/>
      <c r="AT34" s="75"/>
      <c r="AU34" s="75"/>
      <c r="AV34" s="75"/>
      <c r="AW34" s="75"/>
      <c r="AX34" s="75"/>
      <c r="AY34" s="75"/>
      <c r="AZ34" s="75"/>
      <c r="BA34" s="75"/>
      <c r="BB34" s="75"/>
      <c r="BC34" s="75"/>
    </row>
    <row r="35" spans="1:55" s="28" customFormat="1" ht="15.75" customHeight="1" x14ac:dyDescent="0.15">
      <c r="A35" s="5"/>
      <c r="B35" s="124"/>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24">
        <v>0.39930555555555602</v>
      </c>
      <c r="AO35" s="6"/>
      <c r="AP35" s="6"/>
      <c r="AQ35" s="75"/>
      <c r="AR35" s="75"/>
      <c r="AS35" s="75"/>
      <c r="AT35" s="75"/>
      <c r="AU35" s="75"/>
      <c r="AV35" s="75"/>
      <c r="AW35" s="75"/>
      <c r="AX35" s="75"/>
      <c r="AY35" s="75"/>
      <c r="AZ35" s="75"/>
      <c r="BA35" s="75"/>
      <c r="BB35" s="75"/>
      <c r="BC35" s="75"/>
    </row>
    <row r="36" spans="1:55" s="28" customFormat="1" ht="15.75" customHeight="1" x14ac:dyDescent="0.15">
      <c r="A36" s="5"/>
      <c r="B36" s="124"/>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0.40277777777777901</v>
      </c>
      <c r="AO36" s="6"/>
      <c r="AP36" s="6"/>
      <c r="AQ36" s="75"/>
      <c r="AR36" s="75"/>
      <c r="AS36" s="75"/>
      <c r="AT36" s="75"/>
      <c r="AU36" s="75"/>
      <c r="AV36" s="75"/>
      <c r="AW36" s="75"/>
      <c r="AX36" s="75"/>
      <c r="AY36" s="75"/>
      <c r="AZ36" s="75"/>
      <c r="BA36" s="75"/>
      <c r="BB36" s="75"/>
      <c r="BC36" s="75"/>
    </row>
    <row r="37" spans="1:55" s="28" customFormat="1" ht="15.75" customHeight="1" x14ac:dyDescent="0.15">
      <c r="A37" s="5"/>
      <c r="B37" s="124"/>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0.406250000000001</v>
      </c>
      <c r="AO37" s="6"/>
      <c r="AP37" s="6"/>
      <c r="AQ37" s="75"/>
      <c r="AR37" s="75"/>
      <c r="AS37" s="75"/>
      <c r="AT37" s="75"/>
      <c r="AU37" s="75"/>
      <c r="AV37" s="75"/>
      <c r="AW37" s="75"/>
      <c r="AX37" s="75"/>
      <c r="AY37" s="75"/>
      <c r="AZ37" s="75"/>
      <c r="BA37" s="75"/>
      <c r="BB37" s="75"/>
      <c r="BC37" s="75"/>
    </row>
    <row r="38" spans="1:55"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0.40972222222222299</v>
      </c>
      <c r="AO38" s="6"/>
      <c r="AP38" s="6"/>
      <c r="AQ38" s="75"/>
      <c r="AR38" s="75"/>
      <c r="AS38" s="75"/>
      <c r="AT38" s="75"/>
      <c r="AU38" s="75"/>
      <c r="AV38" s="75"/>
      <c r="AW38" s="75"/>
      <c r="AX38" s="75"/>
      <c r="AY38" s="75"/>
      <c r="AZ38" s="75"/>
      <c r="BA38" s="75"/>
      <c r="BB38" s="75"/>
      <c r="BC38" s="75"/>
    </row>
    <row r="39" spans="1:55"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0.41319444444444497</v>
      </c>
      <c r="AO39" s="6"/>
      <c r="AP39" s="6"/>
      <c r="AQ39" s="75"/>
      <c r="AR39" s="75"/>
      <c r="AS39" s="75"/>
      <c r="AT39" s="75"/>
      <c r="AU39" s="75"/>
      <c r="AV39" s="75"/>
      <c r="AW39" s="75"/>
      <c r="AX39" s="75"/>
      <c r="AY39" s="75"/>
      <c r="AZ39" s="75"/>
      <c r="BA39" s="75"/>
      <c r="BB39" s="75"/>
      <c r="BC39" s="75"/>
    </row>
    <row r="40" spans="1:55" s="28" customFormat="1" ht="15.75" customHeight="1"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0.41666666666666802</v>
      </c>
      <c r="AO40" s="6"/>
      <c r="AP40" s="6"/>
      <c r="AQ40" s="75"/>
      <c r="AR40" s="75"/>
      <c r="AS40" s="75"/>
      <c r="AT40" s="75"/>
      <c r="AU40" s="75"/>
      <c r="AV40" s="75"/>
      <c r="AW40" s="75"/>
      <c r="AX40" s="75"/>
      <c r="AY40" s="75"/>
      <c r="AZ40" s="75"/>
      <c r="BA40" s="75"/>
      <c r="BB40" s="75"/>
      <c r="BC40" s="75"/>
    </row>
    <row r="41" spans="1:55"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0.42013888888889001</v>
      </c>
      <c r="AO41" s="6"/>
      <c r="AP41" s="6"/>
      <c r="AQ41" s="75"/>
      <c r="AR41" s="75"/>
      <c r="AS41" s="75"/>
      <c r="AT41" s="75"/>
      <c r="AU41" s="75"/>
      <c r="AV41" s="75"/>
      <c r="AW41" s="75"/>
      <c r="AX41" s="75"/>
      <c r="AY41" s="75"/>
      <c r="AZ41" s="75"/>
      <c r="BA41" s="75"/>
      <c r="BB41" s="75"/>
      <c r="BC41" s="75"/>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0.42361111111111199</v>
      </c>
      <c r="AO42" s="6"/>
      <c r="AP42" s="6"/>
      <c r="AQ42" s="75"/>
      <c r="AR42" s="75"/>
      <c r="AS42" s="75"/>
      <c r="AT42" s="75"/>
      <c r="AU42" s="75"/>
      <c r="AV42" s="75"/>
      <c r="AW42" s="75"/>
      <c r="AX42" s="75"/>
      <c r="AY42" s="75"/>
      <c r="AZ42" s="75"/>
      <c r="BA42" s="75"/>
      <c r="BB42" s="75"/>
      <c r="BC42" s="75"/>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0.42708333333333398</v>
      </c>
      <c r="AO43" s="6"/>
      <c r="AP43" s="6"/>
      <c r="AQ43" s="75"/>
      <c r="AR43" s="75"/>
      <c r="AS43" s="75"/>
      <c r="AT43" s="75"/>
      <c r="AU43" s="75"/>
      <c r="AV43" s="75"/>
      <c r="AW43" s="75"/>
      <c r="AX43" s="75"/>
      <c r="AY43" s="75"/>
      <c r="AZ43" s="75"/>
      <c r="BA43" s="75"/>
      <c r="BB43" s="75"/>
      <c r="BC43" s="7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0.43055555555555702</v>
      </c>
      <c r="AO44" s="6"/>
      <c r="AP44" s="6"/>
      <c r="AQ44" s="75"/>
      <c r="AR44" s="75"/>
      <c r="AS44" s="75"/>
      <c r="AT44" s="75"/>
      <c r="AU44" s="75"/>
      <c r="AV44" s="75"/>
      <c r="AW44" s="75"/>
      <c r="AX44" s="75"/>
      <c r="AY44" s="75"/>
      <c r="AZ44" s="75"/>
      <c r="BA44" s="75"/>
      <c r="BB44" s="75"/>
      <c r="BC44" s="7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0.43402777777777901</v>
      </c>
      <c r="AO45" s="6"/>
      <c r="AP45" s="6"/>
      <c r="AQ45" s="75"/>
      <c r="AR45" s="75"/>
      <c r="AS45" s="75"/>
      <c r="AT45" s="75"/>
      <c r="AU45" s="75"/>
      <c r="AV45" s="75"/>
      <c r="AW45" s="75"/>
      <c r="AX45" s="75"/>
      <c r="AY45" s="75"/>
      <c r="AZ45" s="75"/>
      <c r="BA45" s="75"/>
      <c r="BB45" s="75"/>
      <c r="BC45" s="7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75"/>
      <c r="AR46" s="75"/>
      <c r="AS46" s="75"/>
      <c r="AT46" s="75"/>
      <c r="AU46" s="75"/>
      <c r="AV46" s="75"/>
      <c r="AW46" s="75"/>
      <c r="AX46" s="75"/>
      <c r="AY46" s="75"/>
      <c r="AZ46" s="75"/>
      <c r="BA46" s="75"/>
      <c r="BB46" s="75"/>
      <c r="BC46" s="7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0.44097222222222299</v>
      </c>
      <c r="AO47" s="6"/>
      <c r="AP47" s="6"/>
      <c r="AQ47" s="75"/>
      <c r="AR47" s="75"/>
      <c r="AS47" s="75"/>
      <c r="AT47" s="75"/>
      <c r="AU47" s="75"/>
      <c r="AV47" s="75"/>
      <c r="AW47" s="75"/>
      <c r="AX47" s="75"/>
      <c r="AY47" s="75"/>
      <c r="AZ47" s="75"/>
      <c r="BA47" s="75"/>
      <c r="BB47" s="75"/>
      <c r="BC47" s="7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0.44444444444444497</v>
      </c>
      <c r="AO48" s="6"/>
      <c r="AP48" s="6"/>
      <c r="AQ48" s="75"/>
      <c r="AR48" s="75"/>
      <c r="AS48" s="75"/>
      <c r="AT48" s="75"/>
      <c r="AU48" s="75"/>
      <c r="AV48" s="75"/>
      <c r="AW48" s="75"/>
      <c r="AX48" s="75"/>
      <c r="AY48" s="75"/>
      <c r="AZ48" s="75"/>
      <c r="BA48" s="75"/>
      <c r="BB48" s="75"/>
      <c r="BC48" s="7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0.44791666666666802</v>
      </c>
      <c r="AO49" s="6"/>
      <c r="AP49" s="6"/>
      <c r="AQ49" s="75"/>
      <c r="AR49" s="75"/>
      <c r="AS49" s="75"/>
      <c r="AT49" s="75"/>
      <c r="AU49" s="75"/>
      <c r="AV49" s="75"/>
      <c r="AW49" s="75"/>
      <c r="AX49" s="75"/>
      <c r="AY49" s="75"/>
      <c r="AZ49" s="75"/>
      <c r="BA49" s="75"/>
      <c r="BB49" s="75"/>
      <c r="BC49" s="7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0.45138888888889001</v>
      </c>
      <c r="AO50" s="6"/>
      <c r="AP50" s="6"/>
      <c r="AQ50" s="75"/>
      <c r="AR50" s="75"/>
      <c r="AS50" s="75"/>
      <c r="AT50" s="75"/>
      <c r="AU50" s="75"/>
      <c r="AV50" s="75"/>
      <c r="AW50" s="75"/>
      <c r="AX50" s="75"/>
      <c r="AY50" s="75"/>
      <c r="AZ50" s="75"/>
      <c r="BA50" s="75"/>
      <c r="BB50" s="75"/>
      <c r="BC50" s="7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0.45486111111111199</v>
      </c>
      <c r="AO51" s="6"/>
      <c r="AP51" s="6"/>
      <c r="AQ51" s="75"/>
      <c r="AR51" s="75"/>
      <c r="AS51" s="75"/>
      <c r="AT51" s="75"/>
      <c r="AU51" s="75"/>
      <c r="AV51" s="75"/>
      <c r="AW51" s="75"/>
      <c r="AX51" s="75"/>
      <c r="AY51" s="75"/>
      <c r="AZ51" s="75"/>
      <c r="BA51" s="75"/>
      <c r="BB51" s="75"/>
      <c r="BC51" s="7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0.45833333333333498</v>
      </c>
      <c r="AO52" s="6"/>
      <c r="AP52" s="6"/>
      <c r="AQ52" s="75"/>
      <c r="AR52" s="75"/>
      <c r="AS52" s="75"/>
      <c r="AT52" s="75"/>
      <c r="AU52" s="75"/>
      <c r="AV52" s="75"/>
      <c r="AW52" s="75"/>
      <c r="AX52" s="75"/>
      <c r="AY52" s="75"/>
      <c r="AZ52" s="75"/>
      <c r="BA52" s="75"/>
      <c r="BB52" s="75"/>
      <c r="BC52" s="7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0.46180555555555702</v>
      </c>
      <c r="AO53" s="6"/>
      <c r="AP53" s="6"/>
      <c r="AQ53" s="75"/>
      <c r="AR53" s="75"/>
      <c r="AS53" s="75"/>
      <c r="AT53" s="75"/>
      <c r="AU53" s="75"/>
      <c r="AV53" s="75"/>
      <c r="AW53" s="75"/>
      <c r="AX53" s="75"/>
      <c r="AY53" s="75"/>
      <c r="AZ53" s="75"/>
      <c r="BA53" s="75"/>
      <c r="BB53" s="75"/>
      <c r="BC53" s="7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0.46527777777777901</v>
      </c>
      <c r="AO54" s="6"/>
      <c r="AP54" s="6"/>
      <c r="AQ54" s="75"/>
      <c r="AR54" s="75"/>
      <c r="AS54" s="75"/>
      <c r="AT54" s="75"/>
      <c r="AU54" s="75"/>
      <c r="AV54" s="75"/>
      <c r="AW54" s="75"/>
      <c r="AX54" s="75"/>
      <c r="AY54" s="75"/>
      <c r="AZ54" s="75"/>
      <c r="BA54" s="75"/>
      <c r="BB54" s="75"/>
      <c r="BC54" s="7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75"/>
      <c r="AR55" s="75"/>
      <c r="AS55" s="75"/>
      <c r="AT55" s="75"/>
      <c r="AU55" s="75"/>
      <c r="AV55" s="75"/>
      <c r="AW55" s="75"/>
      <c r="AX55" s="75"/>
      <c r="AY55" s="75"/>
      <c r="AZ55" s="75"/>
      <c r="BA55" s="75"/>
      <c r="BB55" s="75"/>
      <c r="BC55" s="7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0.47222222222222399</v>
      </c>
      <c r="AO56" s="6"/>
      <c r="AP56" s="6"/>
      <c r="AQ56" s="75"/>
      <c r="AR56" s="75"/>
      <c r="AS56" s="75"/>
      <c r="AT56" s="75"/>
      <c r="AU56" s="75"/>
      <c r="AV56" s="75"/>
      <c r="AW56" s="75"/>
      <c r="AX56" s="75"/>
      <c r="AY56" s="75"/>
      <c r="AZ56" s="75"/>
      <c r="BA56" s="75"/>
      <c r="BB56" s="75"/>
      <c r="BC56" s="7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0.47569444444444597</v>
      </c>
      <c r="AO57" s="6"/>
      <c r="AP57" s="6"/>
      <c r="AQ57" s="75"/>
      <c r="AR57" s="75"/>
      <c r="AS57" s="75"/>
      <c r="AT57" s="75"/>
      <c r="AU57" s="75"/>
      <c r="AV57" s="75"/>
      <c r="AW57" s="75"/>
      <c r="AX57" s="75"/>
      <c r="AY57" s="75"/>
      <c r="AZ57" s="75"/>
      <c r="BA57" s="75"/>
      <c r="BB57" s="75"/>
      <c r="BC57" s="7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0.47916666666666802</v>
      </c>
      <c r="AO58" s="6"/>
      <c r="AP58" s="6"/>
      <c r="AQ58" s="75"/>
      <c r="AR58" s="75"/>
      <c r="AS58" s="75"/>
      <c r="AT58" s="75"/>
      <c r="AU58" s="75"/>
      <c r="AV58" s="75"/>
      <c r="AW58" s="75"/>
      <c r="AX58" s="75"/>
      <c r="AY58" s="75"/>
      <c r="AZ58" s="75"/>
      <c r="BA58" s="75"/>
      <c r="BB58" s="75"/>
      <c r="BC58" s="7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0.48263888888889001</v>
      </c>
      <c r="AO59" s="6"/>
      <c r="AP59" s="6"/>
      <c r="AQ59" s="75"/>
      <c r="AR59" s="75"/>
      <c r="AS59" s="75"/>
      <c r="AT59" s="75"/>
      <c r="AU59" s="75"/>
      <c r="AV59" s="75"/>
      <c r="AW59" s="75"/>
      <c r="AX59" s="75"/>
      <c r="AY59" s="75"/>
      <c r="AZ59" s="75"/>
      <c r="BA59" s="75"/>
      <c r="BB59" s="75"/>
      <c r="BC59" s="7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0.48611111111111299</v>
      </c>
      <c r="AO60" s="6"/>
      <c r="AP60" s="6"/>
      <c r="AQ60" s="75"/>
      <c r="AR60" s="75"/>
      <c r="AS60" s="75"/>
      <c r="AT60" s="75"/>
      <c r="AU60" s="75"/>
      <c r="AV60" s="75"/>
      <c r="AW60" s="75"/>
      <c r="AX60" s="75"/>
      <c r="AY60" s="75"/>
      <c r="AZ60" s="75"/>
      <c r="BA60" s="75"/>
      <c r="BB60" s="75"/>
      <c r="BC60" s="7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0.48958333333333498</v>
      </c>
      <c r="AO61" s="6"/>
      <c r="AP61" s="6"/>
      <c r="AQ61" s="75"/>
      <c r="AR61" s="75"/>
      <c r="AS61" s="75"/>
      <c r="AT61" s="75"/>
      <c r="AU61" s="75"/>
      <c r="AV61" s="75"/>
      <c r="AW61" s="75"/>
      <c r="AX61" s="75"/>
      <c r="AY61" s="75"/>
      <c r="AZ61" s="75"/>
      <c r="BA61" s="75"/>
      <c r="BB61" s="75"/>
      <c r="BC61" s="7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0.49305555555555702</v>
      </c>
      <c r="AO62" s="6"/>
      <c r="AP62" s="6"/>
      <c r="AQ62" s="75"/>
      <c r="AR62" s="75"/>
      <c r="AS62" s="75"/>
      <c r="AT62" s="75"/>
      <c r="AU62" s="75"/>
      <c r="AV62" s="75"/>
      <c r="AW62" s="75"/>
      <c r="AX62" s="75"/>
      <c r="AY62" s="75"/>
      <c r="AZ62" s="75"/>
      <c r="BA62" s="75"/>
      <c r="BB62" s="75"/>
      <c r="BC62" s="7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0.49652777777777901</v>
      </c>
      <c r="AO63" s="6"/>
      <c r="AP63" s="6"/>
      <c r="AQ63" s="75"/>
      <c r="AR63" s="75"/>
      <c r="AS63" s="75"/>
      <c r="AT63" s="75"/>
      <c r="AU63" s="75"/>
      <c r="AV63" s="75"/>
      <c r="AW63" s="75"/>
      <c r="AX63" s="75"/>
      <c r="AY63" s="75"/>
      <c r="AZ63" s="75"/>
      <c r="BA63" s="75"/>
      <c r="BB63" s="75"/>
      <c r="BC63" s="7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75"/>
      <c r="AR64" s="75"/>
      <c r="AS64" s="75"/>
      <c r="AT64" s="75"/>
      <c r="AU64" s="75"/>
      <c r="AV64" s="75"/>
      <c r="AW64" s="75"/>
      <c r="AX64" s="75"/>
      <c r="AY64" s="75"/>
      <c r="AZ64" s="75"/>
      <c r="BA64" s="75"/>
      <c r="BB64" s="75"/>
      <c r="BC64" s="7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75"/>
      <c r="AR65" s="75"/>
      <c r="AS65" s="75"/>
      <c r="AT65" s="75"/>
      <c r="AU65" s="75"/>
      <c r="AV65" s="75"/>
      <c r="AW65" s="75"/>
      <c r="AX65" s="75"/>
      <c r="AY65" s="75"/>
      <c r="AZ65" s="75"/>
      <c r="BA65" s="75"/>
      <c r="BB65" s="75"/>
      <c r="BC65" s="7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75"/>
      <c r="AR66" s="75"/>
      <c r="AS66" s="75"/>
      <c r="AT66" s="75"/>
      <c r="AU66" s="75"/>
      <c r="AV66" s="75"/>
      <c r="AW66" s="75"/>
      <c r="AX66" s="75"/>
      <c r="AY66" s="75"/>
      <c r="AZ66" s="75"/>
      <c r="BA66" s="75"/>
      <c r="BB66" s="75"/>
      <c r="BC66" s="7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75"/>
      <c r="AR67" s="75"/>
      <c r="AS67" s="75"/>
      <c r="AT67" s="75"/>
      <c r="AU67" s="75"/>
      <c r="AV67" s="75"/>
      <c r="AW67" s="75"/>
      <c r="AX67" s="75"/>
      <c r="AY67" s="75"/>
      <c r="AZ67" s="75"/>
      <c r="BA67" s="75"/>
      <c r="BB67" s="75"/>
      <c r="BC67" s="7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75"/>
      <c r="AR68" s="75"/>
      <c r="AS68" s="75"/>
      <c r="AT68" s="75"/>
      <c r="AU68" s="75"/>
      <c r="AV68" s="75"/>
      <c r="AW68" s="75"/>
      <c r="AX68" s="75"/>
      <c r="AY68" s="75"/>
      <c r="AZ68" s="75"/>
      <c r="BA68" s="75"/>
      <c r="BB68" s="75"/>
      <c r="BC68" s="75"/>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75"/>
      <c r="AR69" s="75"/>
      <c r="AS69" s="75"/>
      <c r="AT69" s="75"/>
      <c r="AU69" s="75"/>
      <c r="AV69" s="75"/>
      <c r="AW69" s="75"/>
      <c r="AX69" s="75"/>
      <c r="AY69" s="75"/>
      <c r="AZ69" s="75"/>
      <c r="BA69" s="75"/>
      <c r="BB69" s="75"/>
      <c r="BC69" s="75"/>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75"/>
      <c r="AR70" s="75"/>
      <c r="AS70" s="75"/>
      <c r="AT70" s="75"/>
      <c r="AU70" s="75"/>
      <c r="AV70" s="75"/>
      <c r="AW70" s="75"/>
      <c r="AX70" s="75"/>
      <c r="AY70" s="75"/>
      <c r="AZ70" s="75"/>
      <c r="BA70" s="75"/>
      <c r="BB70" s="75"/>
      <c r="BC70" s="75"/>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75"/>
      <c r="AR71" s="75"/>
      <c r="AS71" s="75"/>
      <c r="AT71" s="75"/>
      <c r="AU71" s="75"/>
      <c r="AV71" s="75"/>
      <c r="AW71" s="75"/>
      <c r="AX71" s="75"/>
      <c r="AY71" s="75"/>
      <c r="AZ71" s="75"/>
      <c r="BA71" s="75"/>
      <c r="BB71" s="75"/>
      <c r="BC71" s="75"/>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75"/>
      <c r="AR72" s="75"/>
      <c r="AS72" s="75"/>
      <c r="AT72" s="75"/>
      <c r="AU72" s="75"/>
      <c r="AV72" s="75"/>
      <c r="AW72" s="75"/>
      <c r="AX72" s="75"/>
      <c r="AY72" s="75"/>
      <c r="AZ72" s="75"/>
      <c r="BA72" s="75"/>
      <c r="BB72" s="75"/>
      <c r="BC72" s="7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75"/>
      <c r="AR73" s="75"/>
      <c r="AS73" s="75"/>
      <c r="AT73" s="75"/>
      <c r="AU73" s="75"/>
      <c r="AV73" s="75"/>
      <c r="AW73" s="75"/>
      <c r="AX73" s="75"/>
      <c r="AY73" s="75"/>
      <c r="AZ73" s="75"/>
      <c r="BA73" s="75"/>
      <c r="BB73" s="75"/>
      <c r="BC73" s="7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75"/>
      <c r="AR74" s="75"/>
      <c r="AS74" s="75"/>
      <c r="AT74" s="75"/>
      <c r="AU74" s="75"/>
      <c r="AV74" s="75"/>
      <c r="AW74" s="75"/>
      <c r="AX74" s="75"/>
      <c r="AY74" s="75"/>
      <c r="AZ74" s="75"/>
      <c r="BA74" s="75"/>
      <c r="BB74" s="75"/>
      <c r="BC74" s="7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75"/>
      <c r="AR75" s="75"/>
      <c r="AS75" s="75"/>
      <c r="AT75" s="75"/>
      <c r="AU75" s="75"/>
      <c r="AV75" s="75"/>
      <c r="AW75" s="75"/>
      <c r="AX75" s="75"/>
      <c r="AY75" s="75"/>
      <c r="AZ75" s="75"/>
      <c r="BA75" s="75"/>
      <c r="BB75" s="75"/>
      <c r="BC75" s="7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75"/>
      <c r="AR76" s="75"/>
      <c r="AS76" s="75"/>
      <c r="AT76" s="75"/>
      <c r="AU76" s="75"/>
      <c r="AV76" s="75"/>
      <c r="AW76" s="75"/>
      <c r="AX76" s="75"/>
      <c r="AY76" s="75"/>
      <c r="AZ76" s="75"/>
      <c r="BA76" s="75"/>
      <c r="BB76" s="75"/>
      <c r="BC76" s="7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c r="AQ77" s="75"/>
      <c r="AR77" s="75"/>
      <c r="AS77" s="75"/>
      <c r="AT77" s="75"/>
      <c r="AU77" s="75"/>
      <c r="AV77" s="75"/>
      <c r="AW77" s="75"/>
      <c r="AX77" s="75"/>
      <c r="AY77" s="75"/>
      <c r="AZ77" s="75"/>
      <c r="BA77" s="75"/>
      <c r="BB77" s="75"/>
      <c r="BC77" s="7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c r="AQ78" s="75"/>
      <c r="AR78" s="75"/>
      <c r="AS78" s="75"/>
      <c r="AT78" s="75"/>
      <c r="AU78" s="75"/>
      <c r="AV78" s="75"/>
      <c r="AW78" s="75"/>
      <c r="AX78" s="75"/>
      <c r="AY78" s="75"/>
      <c r="AZ78" s="75"/>
      <c r="BA78" s="75"/>
      <c r="BB78" s="75"/>
      <c r="BC78" s="7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c r="AQ79" s="75"/>
      <c r="AR79" s="75"/>
      <c r="AS79" s="75"/>
      <c r="AT79" s="75"/>
      <c r="AU79" s="75"/>
      <c r="AV79" s="75"/>
      <c r="AW79" s="75"/>
      <c r="AX79" s="75"/>
      <c r="AY79" s="75"/>
      <c r="AZ79" s="75"/>
      <c r="BA79" s="75"/>
      <c r="BB79" s="75"/>
      <c r="BC79" s="7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c r="AQ80" s="75"/>
      <c r="AR80" s="75"/>
      <c r="AS80" s="75"/>
      <c r="AT80" s="75"/>
      <c r="AU80" s="75"/>
      <c r="AV80" s="75"/>
      <c r="AW80" s="75"/>
      <c r="AX80" s="75"/>
      <c r="AY80" s="75"/>
      <c r="AZ80" s="75"/>
      <c r="BA80" s="75"/>
      <c r="BB80" s="75"/>
      <c r="BC80" s="7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c r="AQ81" s="75"/>
      <c r="AR81" s="75"/>
      <c r="AS81" s="75"/>
      <c r="AT81" s="75"/>
      <c r="AU81" s="75"/>
      <c r="AV81" s="75"/>
      <c r="AW81" s="75"/>
      <c r="AX81" s="75"/>
      <c r="AY81" s="75"/>
      <c r="AZ81" s="75"/>
      <c r="BA81" s="75"/>
      <c r="BB81" s="75"/>
      <c r="BC81" s="7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0.76388888888889395</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0.76736111111111605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0.77083333333333803</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0.77430555555556102</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94">
    <mergeCell ref="B31:AC31"/>
    <mergeCell ref="B32:AC32"/>
    <mergeCell ref="C27:O27"/>
    <mergeCell ref="P27:R27"/>
    <mergeCell ref="S27:U27"/>
    <mergeCell ref="V27:X27"/>
    <mergeCell ref="Y27:AC27"/>
    <mergeCell ref="P28:R28"/>
    <mergeCell ref="S28:U28"/>
    <mergeCell ref="V28:X28"/>
    <mergeCell ref="Y28:AC28"/>
    <mergeCell ref="C28:O28"/>
    <mergeCell ref="C29:O29"/>
    <mergeCell ref="P29:R29"/>
    <mergeCell ref="S29:U29"/>
    <mergeCell ref="V29:X29"/>
    <mergeCell ref="C25:O25"/>
    <mergeCell ref="P25:R25"/>
    <mergeCell ref="S25:U25"/>
    <mergeCell ref="V25:X25"/>
    <mergeCell ref="Y25:AC25"/>
    <mergeCell ref="C26:O26"/>
    <mergeCell ref="P26:R26"/>
    <mergeCell ref="S26:U26"/>
    <mergeCell ref="V26:X26"/>
    <mergeCell ref="Y26:AC26"/>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9:O19"/>
    <mergeCell ref="P19:R19"/>
    <mergeCell ref="S19:U19"/>
    <mergeCell ref="V19:X19"/>
    <mergeCell ref="B18:O18"/>
    <mergeCell ref="P18:R18"/>
    <mergeCell ref="S18:U18"/>
    <mergeCell ref="V18:X18"/>
    <mergeCell ref="Y19:AC19"/>
    <mergeCell ref="AI16:AJ16"/>
    <mergeCell ref="AK16:AL16"/>
    <mergeCell ref="AK18:AL18"/>
    <mergeCell ref="AM18:AN18"/>
    <mergeCell ref="Y18:AC18"/>
    <mergeCell ref="AI18:AJ18"/>
    <mergeCell ref="AM16:AN16"/>
    <mergeCell ref="AH16:AH17"/>
    <mergeCell ref="Y16:AC17"/>
    <mergeCell ref="B16:O17"/>
    <mergeCell ref="P16:R17"/>
    <mergeCell ref="S16:U17"/>
    <mergeCell ref="V16:X17"/>
    <mergeCell ref="B13:C14"/>
    <mergeCell ref="E13:U13"/>
    <mergeCell ref="V13:X14"/>
    <mergeCell ref="Y13:AC14"/>
    <mergeCell ref="E14:U14"/>
    <mergeCell ref="B10:C11"/>
    <mergeCell ref="V10:X11"/>
    <mergeCell ref="Y29:AC29"/>
    <mergeCell ref="B3:AC3"/>
    <mergeCell ref="B6:C6"/>
    <mergeCell ref="D6:AC6"/>
    <mergeCell ref="B7:C7"/>
    <mergeCell ref="D7:AC7"/>
    <mergeCell ref="E10:I10"/>
    <mergeCell ref="J10:K11"/>
    <mergeCell ref="M10:P10"/>
    <mergeCell ref="R10:U10"/>
    <mergeCell ref="Y10:AC11"/>
    <mergeCell ref="E11:I11"/>
    <mergeCell ref="M11:P11"/>
    <mergeCell ref="R11:U11"/>
  </mergeCells>
  <phoneticPr fontId="59"/>
  <dataValidations count="3">
    <dataValidation type="list" allowBlank="1" showInputMessage="1" showErrorMessage="1" sqref="M10 R11:U11 R10 M11:P11" xr:uid="{00000000-0002-0000-0B00-000000000000}">
      <formula1>$AG$17:$AG$148</formula1>
    </dataValidation>
    <dataValidation type="list" allowBlank="1" showInputMessage="1" showErrorMessage="1" sqref="P19:P28 V19:V28 S19:S28" xr:uid="{00000000-0002-0000-0B00-000001000000}">
      <formula1>$AH$19:$AH$23</formula1>
    </dataValidation>
    <dataValidation type="list" allowBlank="1" showInputMessage="1" showErrorMessage="1" sqref="S29 V29 P29" xr:uid="{00000000-0002-0000-0B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BC148"/>
  <sheetViews>
    <sheetView showGridLines="0" zoomScaleNormal="100" workbookViewId="0">
      <selection activeCell="R10" sqref="R10:U1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41"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41"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322</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238">
        <v>1</v>
      </c>
      <c r="E10" s="454"/>
      <c r="F10" s="455"/>
      <c r="G10" s="455"/>
      <c r="H10" s="455"/>
      <c r="I10" s="456"/>
      <c r="J10" s="425" t="s">
        <v>30</v>
      </c>
      <c r="K10" s="341"/>
      <c r="L10" s="239">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240">
        <v>2</v>
      </c>
      <c r="E11" s="448"/>
      <c r="F11" s="449"/>
      <c r="G11" s="449"/>
      <c r="H11" s="449"/>
      <c r="I11" s="450"/>
      <c r="J11" s="425"/>
      <c r="K11" s="341"/>
      <c r="L11" s="239">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F12" s="75"/>
      <c r="AG12" s="75"/>
    </row>
    <row r="13" spans="1:41" s="75" customFormat="1" ht="18.75" customHeight="1" x14ac:dyDescent="0.15">
      <c r="B13" s="367" t="s">
        <v>4</v>
      </c>
      <c r="C13" s="367"/>
      <c r="D13" s="238">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24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2"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46</v>
      </c>
      <c r="AN17" s="102" t="s">
        <v>45</v>
      </c>
    </row>
    <row r="18" spans="1:42"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241"/>
      <c r="AI18" s="403" t="s">
        <v>43</v>
      </c>
      <c r="AJ18" s="404"/>
      <c r="AK18" s="403" t="s">
        <v>34</v>
      </c>
      <c r="AL18" s="404"/>
      <c r="AM18" s="403" t="s">
        <v>42</v>
      </c>
      <c r="AN18" s="404"/>
    </row>
    <row r="19" spans="1:42" s="75" customFormat="1" ht="41.25" customHeight="1" x14ac:dyDescent="0.15">
      <c r="A19" s="77"/>
      <c r="B19" s="105" t="s">
        <v>36</v>
      </c>
      <c r="C19" s="399" t="s">
        <v>275</v>
      </c>
      <c r="D19" s="400"/>
      <c r="E19" s="400"/>
      <c r="F19" s="400"/>
      <c r="G19" s="400"/>
      <c r="H19" s="400"/>
      <c r="I19" s="400"/>
      <c r="J19" s="400"/>
      <c r="K19" s="400"/>
      <c r="L19" s="400"/>
      <c r="M19" s="400"/>
      <c r="N19" s="400"/>
      <c r="O19" s="576"/>
      <c r="P19" s="577"/>
      <c r="Q19" s="578"/>
      <c r="R19" s="579"/>
      <c r="S19" s="417"/>
      <c r="T19" s="415"/>
      <c r="U19" s="418"/>
      <c r="V19" s="419"/>
      <c r="W19" s="419"/>
      <c r="X19" s="419"/>
      <c r="Y19" s="401"/>
      <c r="Z19" s="401"/>
      <c r="AA19" s="401"/>
      <c r="AB19" s="401"/>
      <c r="AC19" s="402"/>
      <c r="AD19" s="77"/>
      <c r="AF19" s="106" t="s">
        <v>11</v>
      </c>
      <c r="AG19" s="107">
        <v>0.33333333333333331</v>
      </c>
      <c r="AH19" s="108"/>
      <c r="AI19" s="109"/>
      <c r="AJ19" s="110"/>
      <c r="AK19" s="111"/>
      <c r="AL19" s="112"/>
      <c r="AM19" s="111"/>
      <c r="AN19" s="112"/>
      <c r="AP19" s="229"/>
    </row>
    <row r="20" spans="1:42" s="75" customFormat="1" ht="41.25" customHeight="1" x14ac:dyDescent="0.15">
      <c r="A20" s="77"/>
      <c r="B20" s="105" t="s">
        <v>37</v>
      </c>
      <c r="C20" s="399" t="s">
        <v>276</v>
      </c>
      <c r="D20" s="400"/>
      <c r="E20" s="400"/>
      <c r="F20" s="400"/>
      <c r="G20" s="400"/>
      <c r="H20" s="400"/>
      <c r="I20" s="400"/>
      <c r="J20" s="400"/>
      <c r="K20" s="400"/>
      <c r="L20" s="400"/>
      <c r="M20" s="400"/>
      <c r="N20" s="400"/>
      <c r="O20" s="576"/>
      <c r="P20" s="570"/>
      <c r="Q20" s="571"/>
      <c r="R20" s="572"/>
      <c r="S20" s="378"/>
      <c r="T20" s="376"/>
      <c r="U20" s="379"/>
      <c r="V20" s="380"/>
      <c r="W20" s="380"/>
      <c r="X20" s="380"/>
      <c r="Y20" s="381"/>
      <c r="Z20" s="381"/>
      <c r="AA20" s="381"/>
      <c r="AB20" s="381"/>
      <c r="AC20" s="382"/>
      <c r="AD20" s="77"/>
      <c r="AF20" s="242" t="s">
        <v>12</v>
      </c>
      <c r="AG20" s="107">
        <v>0.33680555555555558</v>
      </c>
      <c r="AH20" s="108">
        <v>4</v>
      </c>
      <c r="AI20" s="109" t="s">
        <v>49</v>
      </c>
      <c r="AJ20" s="110" t="s">
        <v>47</v>
      </c>
      <c r="AK20" s="109" t="s">
        <v>54</v>
      </c>
      <c r="AL20" s="114" t="s">
        <v>55</v>
      </c>
      <c r="AM20" s="109" t="s">
        <v>56</v>
      </c>
      <c r="AN20" s="114" t="s">
        <v>57</v>
      </c>
      <c r="AP20" s="229"/>
    </row>
    <row r="21" spans="1:42" s="75" customFormat="1" ht="41.25" customHeight="1" x14ac:dyDescent="0.15">
      <c r="A21" s="77"/>
      <c r="B21" s="105" t="s">
        <v>38</v>
      </c>
      <c r="C21" s="372" t="s">
        <v>277</v>
      </c>
      <c r="D21" s="373"/>
      <c r="E21" s="373"/>
      <c r="F21" s="373"/>
      <c r="G21" s="373"/>
      <c r="H21" s="373"/>
      <c r="I21" s="373"/>
      <c r="J21" s="373"/>
      <c r="K21" s="373"/>
      <c r="L21" s="373"/>
      <c r="M21" s="373"/>
      <c r="N21" s="373"/>
      <c r="O21" s="585"/>
      <c r="P21" s="570"/>
      <c r="Q21" s="571"/>
      <c r="R21" s="572"/>
      <c r="S21" s="378"/>
      <c r="T21" s="376"/>
      <c r="U21" s="379"/>
      <c r="V21" s="380"/>
      <c r="W21" s="380"/>
      <c r="X21" s="380"/>
      <c r="Y21" s="381"/>
      <c r="Z21" s="381"/>
      <c r="AA21" s="381"/>
      <c r="AB21" s="381"/>
      <c r="AC21" s="382"/>
      <c r="AD21" s="77"/>
      <c r="AF21" s="83"/>
      <c r="AG21" s="107">
        <v>0.34027777777777801</v>
      </c>
      <c r="AH21" s="115">
        <v>3</v>
      </c>
      <c r="AI21" s="116" t="s">
        <v>50</v>
      </c>
      <c r="AJ21" s="117" t="s">
        <v>48</v>
      </c>
      <c r="AK21" s="116" t="s">
        <v>58</v>
      </c>
      <c r="AL21" s="118" t="s">
        <v>59</v>
      </c>
      <c r="AM21" s="116" t="s">
        <v>60</v>
      </c>
      <c r="AN21" s="118" t="s">
        <v>61</v>
      </c>
      <c r="AP21" s="229"/>
    </row>
    <row r="22" spans="1:42" s="75" customFormat="1" ht="41.25" customHeight="1" x14ac:dyDescent="0.15">
      <c r="A22" s="77"/>
      <c r="B22" s="105" t="s">
        <v>39</v>
      </c>
      <c r="C22" s="372" t="s">
        <v>278</v>
      </c>
      <c r="D22" s="373"/>
      <c r="E22" s="373"/>
      <c r="F22" s="373"/>
      <c r="G22" s="373"/>
      <c r="H22" s="373"/>
      <c r="I22" s="373"/>
      <c r="J22" s="373"/>
      <c r="K22" s="373"/>
      <c r="L22" s="373"/>
      <c r="M22" s="373"/>
      <c r="N22" s="373"/>
      <c r="O22" s="585"/>
      <c r="P22" s="570"/>
      <c r="Q22" s="571"/>
      <c r="R22" s="572"/>
      <c r="S22" s="378"/>
      <c r="T22" s="376"/>
      <c r="U22" s="379"/>
      <c r="V22" s="380"/>
      <c r="W22" s="380"/>
      <c r="X22" s="380"/>
      <c r="Y22" s="381"/>
      <c r="Z22" s="381"/>
      <c r="AA22" s="381"/>
      <c r="AB22" s="381"/>
      <c r="AC22" s="382"/>
      <c r="AD22" s="77"/>
      <c r="AF22" s="83"/>
      <c r="AG22" s="107">
        <v>0.34375</v>
      </c>
      <c r="AH22" s="115">
        <v>2</v>
      </c>
      <c r="AI22" s="116" t="s">
        <v>51</v>
      </c>
      <c r="AJ22" s="117" t="s">
        <v>48</v>
      </c>
      <c r="AK22" s="116" t="s">
        <v>62</v>
      </c>
      <c r="AL22" s="118" t="s">
        <v>63</v>
      </c>
      <c r="AM22" s="116" t="s">
        <v>64</v>
      </c>
      <c r="AN22" s="118" t="s">
        <v>65</v>
      </c>
      <c r="AP22" s="229"/>
    </row>
    <row r="23" spans="1:42" s="75" customFormat="1" ht="41.25" customHeight="1" x14ac:dyDescent="0.15">
      <c r="A23" s="77"/>
      <c r="B23" s="105" t="s">
        <v>40</v>
      </c>
      <c r="C23" s="372" t="s">
        <v>279</v>
      </c>
      <c r="D23" s="373"/>
      <c r="E23" s="373"/>
      <c r="F23" s="373"/>
      <c r="G23" s="373"/>
      <c r="H23" s="373"/>
      <c r="I23" s="373"/>
      <c r="J23" s="373"/>
      <c r="K23" s="373"/>
      <c r="L23" s="373"/>
      <c r="M23" s="373"/>
      <c r="N23" s="373"/>
      <c r="O23" s="585"/>
      <c r="P23" s="570"/>
      <c r="Q23" s="571"/>
      <c r="R23" s="572"/>
      <c r="S23" s="378"/>
      <c r="T23" s="376"/>
      <c r="U23" s="379"/>
      <c r="V23" s="380"/>
      <c r="W23" s="380"/>
      <c r="X23" s="380"/>
      <c r="Y23" s="381"/>
      <c r="Z23" s="381"/>
      <c r="AA23" s="381"/>
      <c r="AB23" s="381"/>
      <c r="AC23" s="382"/>
      <c r="AD23" s="77"/>
      <c r="AF23" s="83"/>
      <c r="AG23" s="107">
        <v>0.34722222222222199</v>
      </c>
      <c r="AH23" s="119">
        <v>1</v>
      </c>
      <c r="AI23" s="120" t="s">
        <v>52</v>
      </c>
      <c r="AJ23" s="101" t="s">
        <v>48</v>
      </c>
      <c r="AK23" s="120" t="s">
        <v>66</v>
      </c>
      <c r="AL23" s="121" t="s">
        <v>67</v>
      </c>
      <c r="AM23" s="120" t="s">
        <v>68</v>
      </c>
      <c r="AN23" s="121" t="s">
        <v>69</v>
      </c>
      <c r="AP23" s="229"/>
    </row>
    <row r="24" spans="1:42" s="75" customFormat="1" ht="41.25" customHeight="1" thickBot="1" x14ac:dyDescent="0.2">
      <c r="A24" s="77"/>
      <c r="B24" s="105" t="s">
        <v>41</v>
      </c>
      <c r="C24" s="372" t="s">
        <v>280</v>
      </c>
      <c r="D24" s="373"/>
      <c r="E24" s="373"/>
      <c r="F24" s="373"/>
      <c r="G24" s="373"/>
      <c r="H24" s="373"/>
      <c r="I24" s="373"/>
      <c r="J24" s="373"/>
      <c r="K24" s="373"/>
      <c r="L24" s="373"/>
      <c r="M24" s="373"/>
      <c r="N24" s="373"/>
      <c r="O24" s="585"/>
      <c r="P24" s="587"/>
      <c r="Q24" s="588"/>
      <c r="R24" s="589"/>
      <c r="S24" s="394"/>
      <c r="T24" s="392"/>
      <c r="U24" s="395"/>
      <c r="V24" s="396"/>
      <c r="W24" s="396"/>
      <c r="X24" s="396"/>
      <c r="Y24" s="397"/>
      <c r="Z24" s="397"/>
      <c r="AA24" s="397"/>
      <c r="AB24" s="397"/>
      <c r="AC24" s="398"/>
      <c r="AD24" s="77"/>
      <c r="AF24" s="83"/>
      <c r="AG24" s="107">
        <v>0.35069444444444497</v>
      </c>
      <c r="AH24" s="122"/>
      <c r="AI24" s="83"/>
      <c r="AJ24" s="83"/>
      <c r="AK24" s="122"/>
      <c r="AL24" s="83"/>
      <c r="AM24" s="122"/>
      <c r="AN24" s="122"/>
      <c r="AP24" s="229"/>
    </row>
    <row r="25" spans="1:42" s="75" customFormat="1" ht="41.25" customHeight="1" x14ac:dyDescent="0.15">
      <c r="A25" s="77"/>
      <c r="B25" s="105"/>
      <c r="C25" s="372"/>
      <c r="D25" s="373"/>
      <c r="E25" s="373"/>
      <c r="F25" s="373"/>
      <c r="G25" s="373"/>
      <c r="H25" s="373"/>
      <c r="I25" s="373"/>
      <c r="J25" s="373"/>
      <c r="K25" s="373"/>
      <c r="L25" s="373"/>
      <c r="M25" s="373"/>
      <c r="N25" s="373"/>
      <c r="O25" s="373"/>
      <c r="P25" s="542"/>
      <c r="Q25" s="534"/>
      <c r="R25" s="534"/>
      <c r="S25" s="534"/>
      <c r="T25" s="534"/>
      <c r="U25" s="533"/>
      <c r="V25" s="534"/>
      <c r="W25" s="534"/>
      <c r="X25" s="534"/>
      <c r="Y25" s="535"/>
      <c r="Z25" s="535"/>
      <c r="AA25" s="535"/>
      <c r="AB25" s="535"/>
      <c r="AC25" s="535"/>
      <c r="AD25" s="77"/>
      <c r="AF25" s="83"/>
      <c r="AG25" s="107">
        <v>0.36458333333333398</v>
      </c>
      <c r="AH25" s="83"/>
      <c r="AI25" s="83"/>
      <c r="AJ25" s="83"/>
      <c r="AK25" s="122"/>
      <c r="AL25" s="83"/>
      <c r="AM25" s="122"/>
      <c r="AN25" s="122"/>
    </row>
    <row r="26" spans="1:42" s="75" customFormat="1" ht="41.25" customHeight="1" x14ac:dyDescent="0.15">
      <c r="A26" s="77"/>
      <c r="B26" s="230"/>
      <c r="C26" s="543"/>
      <c r="D26" s="544"/>
      <c r="E26" s="544"/>
      <c r="F26" s="544"/>
      <c r="G26" s="544"/>
      <c r="H26" s="544"/>
      <c r="I26" s="544"/>
      <c r="J26" s="544"/>
      <c r="K26" s="544"/>
      <c r="L26" s="544"/>
      <c r="M26" s="544"/>
      <c r="N26" s="544"/>
      <c r="O26" s="545"/>
      <c r="P26" s="554"/>
      <c r="Q26" s="549"/>
      <c r="R26" s="549"/>
      <c r="S26" s="549"/>
      <c r="T26" s="549"/>
      <c r="U26" s="555"/>
      <c r="V26" s="549"/>
      <c r="W26" s="549"/>
      <c r="X26" s="549"/>
      <c r="Y26" s="548"/>
      <c r="Z26" s="548"/>
      <c r="AA26" s="548"/>
      <c r="AB26" s="548"/>
      <c r="AC26" s="548"/>
      <c r="AD26" s="77"/>
      <c r="AF26" s="83"/>
      <c r="AG26" s="107">
        <v>0.36805555555555602</v>
      </c>
      <c r="AH26" s="83"/>
      <c r="AI26" s="83"/>
      <c r="AJ26" s="83"/>
      <c r="AK26" s="122"/>
      <c r="AL26" s="83"/>
      <c r="AM26" s="122"/>
      <c r="AN26" s="122"/>
    </row>
    <row r="27" spans="1:42" s="75" customFormat="1" ht="41.25" customHeight="1" x14ac:dyDescent="0.15">
      <c r="A27" s="77"/>
      <c r="B27" s="230"/>
      <c r="C27" s="543"/>
      <c r="D27" s="544"/>
      <c r="E27" s="544"/>
      <c r="F27" s="544"/>
      <c r="G27" s="544"/>
      <c r="H27" s="544"/>
      <c r="I27" s="544"/>
      <c r="J27" s="544"/>
      <c r="K27" s="544"/>
      <c r="L27" s="544"/>
      <c r="M27" s="544"/>
      <c r="N27" s="544"/>
      <c r="O27" s="545"/>
      <c r="P27" s="486"/>
      <c r="Q27" s="486"/>
      <c r="R27" s="486"/>
      <c r="S27" s="486"/>
      <c r="T27" s="486"/>
      <c r="U27" s="553"/>
      <c r="V27" s="486"/>
      <c r="W27" s="486"/>
      <c r="X27" s="486"/>
      <c r="Y27" s="548"/>
      <c r="Z27" s="548"/>
      <c r="AA27" s="548"/>
      <c r="AB27" s="548"/>
      <c r="AC27" s="548"/>
      <c r="AD27" s="77"/>
      <c r="AF27" s="83"/>
      <c r="AG27" s="107">
        <v>0.37152777777777801</v>
      </c>
      <c r="AH27" s="83"/>
      <c r="AI27" s="83"/>
      <c r="AJ27" s="83"/>
      <c r="AK27" s="83"/>
      <c r="AL27" s="83"/>
      <c r="AM27" s="83"/>
      <c r="AN27" s="83"/>
    </row>
    <row r="28" spans="1:42" s="75" customFormat="1" ht="41.25" customHeight="1" x14ac:dyDescent="0.15">
      <c r="A28" s="77"/>
      <c r="B28" s="105"/>
      <c r="C28" s="372"/>
      <c r="D28" s="373"/>
      <c r="E28" s="373"/>
      <c r="F28" s="373"/>
      <c r="G28" s="373"/>
      <c r="H28" s="373"/>
      <c r="I28" s="373"/>
      <c r="J28" s="373"/>
      <c r="K28" s="373"/>
      <c r="L28" s="373"/>
      <c r="M28" s="373"/>
      <c r="N28" s="373"/>
      <c r="O28" s="373"/>
      <c r="P28" s="542"/>
      <c r="Q28" s="534"/>
      <c r="R28" s="534"/>
      <c r="S28" s="534"/>
      <c r="T28" s="534"/>
      <c r="U28" s="533"/>
      <c r="V28" s="534"/>
      <c r="W28" s="534"/>
      <c r="X28" s="534"/>
      <c r="Y28" s="548"/>
      <c r="Z28" s="548"/>
      <c r="AA28" s="548"/>
      <c r="AB28" s="548"/>
      <c r="AC28" s="548"/>
      <c r="AD28" s="77"/>
      <c r="AF28" s="83"/>
      <c r="AG28" s="107">
        <v>0.375</v>
      </c>
      <c r="AH28" s="83"/>
      <c r="AI28" s="83"/>
      <c r="AJ28" s="83"/>
      <c r="AK28" s="83"/>
      <c r="AL28" s="83"/>
      <c r="AM28" s="83"/>
      <c r="AN28" s="83"/>
    </row>
    <row r="29" spans="1:42"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2"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2"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2"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55" s="83" customFormat="1" ht="15.75" customHeight="1" x14ac:dyDescent="0.15">
      <c r="A33" s="77"/>
      <c r="B33" s="124"/>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5"/>
      <c r="AG33" s="107">
        <v>0.39236111111111199</v>
      </c>
      <c r="AO33" s="75"/>
      <c r="AP33" s="75"/>
      <c r="AQ33" s="75"/>
      <c r="AR33" s="75"/>
      <c r="AS33" s="75"/>
      <c r="AT33" s="75"/>
      <c r="AU33" s="75"/>
      <c r="AV33" s="75"/>
      <c r="AW33" s="75"/>
      <c r="AX33" s="75"/>
      <c r="AY33" s="75"/>
      <c r="AZ33" s="75"/>
      <c r="BA33" s="75"/>
      <c r="BB33" s="75"/>
      <c r="BC33" s="75"/>
    </row>
    <row r="34" spans="1:55" s="28" customFormat="1" ht="15.75" customHeight="1" x14ac:dyDescent="0.15">
      <c r="A34" s="5"/>
      <c r="B34" s="124"/>
      <c r="C34" s="77"/>
      <c r="D34" s="77"/>
      <c r="E34" s="77"/>
      <c r="F34" s="77"/>
      <c r="G34" s="77"/>
      <c r="H34" s="77"/>
      <c r="I34" s="77"/>
      <c r="J34" s="77"/>
      <c r="K34" s="77"/>
      <c r="L34" s="77"/>
      <c r="M34" s="83"/>
      <c r="N34" s="83"/>
      <c r="O34" s="83"/>
      <c r="P34" s="77"/>
      <c r="Q34" s="5"/>
      <c r="R34" s="5"/>
      <c r="S34" s="5"/>
      <c r="T34" s="5"/>
      <c r="U34" s="5"/>
      <c r="V34" s="5"/>
      <c r="W34" s="5"/>
      <c r="X34" s="5"/>
      <c r="Y34" s="5"/>
      <c r="Z34" s="5"/>
      <c r="AA34" s="5"/>
      <c r="AB34" s="5"/>
      <c r="AC34" s="5"/>
      <c r="AD34" s="5"/>
      <c r="AE34" s="8"/>
      <c r="AG34" s="24">
        <v>0.39583333333333398</v>
      </c>
      <c r="AO34" s="6"/>
      <c r="AP34" s="6"/>
      <c r="AQ34" s="75"/>
      <c r="AR34" s="75"/>
      <c r="AS34" s="75"/>
      <c r="AT34" s="75"/>
      <c r="AU34" s="75"/>
      <c r="AV34" s="75"/>
      <c r="AW34" s="75"/>
      <c r="AX34" s="75"/>
      <c r="AY34" s="75"/>
      <c r="AZ34" s="75"/>
      <c r="BA34" s="75"/>
      <c r="BB34" s="75"/>
      <c r="BC34" s="75"/>
    </row>
    <row r="35" spans="1:55" s="28" customFormat="1" ht="15.75" customHeight="1" x14ac:dyDescent="0.15">
      <c r="A35" s="5"/>
      <c r="B35" s="124"/>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24">
        <v>0.39930555555555602</v>
      </c>
      <c r="AO35" s="6"/>
      <c r="AP35" s="6"/>
      <c r="AQ35" s="75"/>
      <c r="AR35" s="75"/>
      <c r="AS35" s="75"/>
      <c r="AT35" s="75"/>
      <c r="AU35" s="75"/>
      <c r="AV35" s="75"/>
      <c r="AW35" s="75"/>
      <c r="AX35" s="75"/>
      <c r="AY35" s="75"/>
      <c r="AZ35" s="75"/>
      <c r="BA35" s="75"/>
      <c r="BB35" s="75"/>
      <c r="BC35" s="75"/>
    </row>
    <row r="36" spans="1:55" s="28" customFormat="1" ht="15.75" customHeight="1" x14ac:dyDescent="0.15">
      <c r="A36" s="5"/>
      <c r="B36" s="124"/>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0.40277777777777901</v>
      </c>
      <c r="AO36" s="6"/>
      <c r="AP36" s="6"/>
      <c r="AQ36" s="75"/>
      <c r="AR36" s="75"/>
      <c r="AS36" s="75"/>
      <c r="AT36" s="75"/>
      <c r="AU36" s="75"/>
      <c r="AV36" s="75"/>
      <c r="AW36" s="75"/>
      <c r="AX36" s="75"/>
      <c r="AY36" s="75"/>
      <c r="AZ36" s="75"/>
      <c r="BA36" s="75"/>
      <c r="BB36" s="75"/>
      <c r="BC36" s="75"/>
    </row>
    <row r="37" spans="1:55" s="28" customFormat="1" ht="15.75" customHeight="1" x14ac:dyDescent="0.15">
      <c r="A37" s="5"/>
      <c r="B37" s="124"/>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0.406250000000001</v>
      </c>
      <c r="AO37" s="6"/>
      <c r="AP37" s="6"/>
      <c r="AQ37" s="75"/>
      <c r="AR37" s="75"/>
      <c r="AS37" s="75"/>
      <c r="AT37" s="75"/>
      <c r="AU37" s="75"/>
      <c r="AV37" s="75"/>
      <c r="AW37" s="75"/>
      <c r="AX37" s="75"/>
      <c r="AY37" s="75"/>
      <c r="AZ37" s="75"/>
      <c r="BA37" s="75"/>
      <c r="BB37" s="75"/>
      <c r="BC37" s="75"/>
    </row>
    <row r="38" spans="1:55"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0.40972222222222299</v>
      </c>
      <c r="AO38" s="6"/>
      <c r="AP38" s="6"/>
      <c r="AQ38" s="75"/>
      <c r="AR38" s="75"/>
      <c r="AS38" s="75"/>
      <c r="AT38" s="75"/>
      <c r="AU38" s="75"/>
      <c r="AV38" s="75"/>
      <c r="AW38" s="75"/>
      <c r="AX38" s="75"/>
      <c r="AY38" s="75"/>
      <c r="AZ38" s="75"/>
      <c r="BA38" s="75"/>
      <c r="BB38" s="75"/>
      <c r="BC38" s="75"/>
    </row>
    <row r="39" spans="1:55"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0.41319444444444497</v>
      </c>
      <c r="AO39" s="6"/>
      <c r="AP39" s="6"/>
      <c r="AQ39" s="75"/>
      <c r="AR39" s="75"/>
      <c r="AS39" s="75"/>
      <c r="AT39" s="75"/>
      <c r="AU39" s="75"/>
      <c r="AV39" s="75"/>
      <c r="AW39" s="75"/>
      <c r="AX39" s="75"/>
      <c r="AY39" s="75"/>
      <c r="AZ39" s="75"/>
      <c r="BA39" s="75"/>
      <c r="BB39" s="75"/>
      <c r="BC39" s="75"/>
    </row>
    <row r="40" spans="1:55" s="28" customFormat="1" ht="15.75" customHeight="1"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0.41666666666666802</v>
      </c>
      <c r="AO40" s="6"/>
      <c r="AP40" s="6"/>
      <c r="AQ40" s="75"/>
      <c r="AR40" s="75"/>
      <c r="AS40" s="75"/>
      <c r="AT40" s="75"/>
      <c r="AU40" s="75"/>
      <c r="AV40" s="75"/>
      <c r="AW40" s="75"/>
      <c r="AX40" s="75"/>
      <c r="AY40" s="75"/>
      <c r="AZ40" s="75"/>
      <c r="BA40" s="75"/>
      <c r="BB40" s="75"/>
      <c r="BC40" s="75"/>
    </row>
    <row r="41" spans="1:55"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0.42013888888889001</v>
      </c>
      <c r="AO41" s="6"/>
      <c r="AP41" s="6"/>
      <c r="AQ41" s="75"/>
      <c r="AR41" s="75"/>
      <c r="AS41" s="75"/>
      <c r="AT41" s="75"/>
      <c r="AU41" s="75"/>
      <c r="AV41" s="75"/>
      <c r="AW41" s="75"/>
      <c r="AX41" s="75"/>
      <c r="AY41" s="75"/>
      <c r="AZ41" s="75"/>
      <c r="BA41" s="75"/>
      <c r="BB41" s="75"/>
      <c r="BC41" s="75"/>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0.42361111111111199</v>
      </c>
      <c r="AO42" s="6"/>
      <c r="AP42" s="6"/>
      <c r="AQ42" s="75"/>
      <c r="AR42" s="75"/>
      <c r="AS42" s="75"/>
      <c r="AT42" s="75"/>
      <c r="AU42" s="75"/>
      <c r="AV42" s="75"/>
      <c r="AW42" s="75"/>
      <c r="AX42" s="75"/>
      <c r="AY42" s="75"/>
      <c r="AZ42" s="75"/>
      <c r="BA42" s="75"/>
      <c r="BB42" s="75"/>
      <c r="BC42" s="75"/>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0.42708333333333398</v>
      </c>
      <c r="AO43" s="6"/>
      <c r="AP43" s="6"/>
      <c r="AQ43" s="75"/>
      <c r="AR43" s="75"/>
      <c r="AS43" s="75"/>
      <c r="AT43" s="75"/>
      <c r="AU43" s="75"/>
      <c r="AV43" s="75"/>
      <c r="AW43" s="75"/>
      <c r="AX43" s="75"/>
      <c r="AY43" s="75"/>
      <c r="AZ43" s="75"/>
      <c r="BA43" s="75"/>
      <c r="BB43" s="75"/>
      <c r="BC43" s="7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0.43055555555555702</v>
      </c>
      <c r="AO44" s="6"/>
      <c r="AP44" s="6"/>
      <c r="AQ44" s="75"/>
      <c r="AR44" s="75"/>
      <c r="AS44" s="75"/>
      <c r="AT44" s="75"/>
      <c r="AU44" s="75"/>
      <c r="AV44" s="75"/>
      <c r="AW44" s="75"/>
      <c r="AX44" s="75"/>
      <c r="AY44" s="75"/>
      <c r="AZ44" s="75"/>
      <c r="BA44" s="75"/>
      <c r="BB44" s="75"/>
      <c r="BC44" s="7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0.43402777777777901</v>
      </c>
      <c r="AO45" s="6"/>
      <c r="AP45" s="6"/>
      <c r="AQ45" s="75"/>
      <c r="AR45" s="75"/>
      <c r="AS45" s="75"/>
      <c r="AT45" s="75"/>
      <c r="AU45" s="75"/>
      <c r="AV45" s="75"/>
      <c r="AW45" s="75"/>
      <c r="AX45" s="75"/>
      <c r="AY45" s="75"/>
      <c r="AZ45" s="75"/>
      <c r="BA45" s="75"/>
      <c r="BB45" s="75"/>
      <c r="BC45" s="7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75"/>
      <c r="AR46" s="75"/>
      <c r="AS46" s="75"/>
      <c r="AT46" s="75"/>
      <c r="AU46" s="75"/>
      <c r="AV46" s="75"/>
      <c r="AW46" s="75"/>
      <c r="AX46" s="75"/>
      <c r="AY46" s="75"/>
      <c r="AZ46" s="75"/>
      <c r="BA46" s="75"/>
      <c r="BB46" s="75"/>
      <c r="BC46" s="7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0.44097222222222299</v>
      </c>
      <c r="AO47" s="6"/>
      <c r="AP47" s="6"/>
      <c r="AQ47" s="75"/>
      <c r="AR47" s="75"/>
      <c r="AS47" s="75"/>
      <c r="AT47" s="75"/>
      <c r="AU47" s="75"/>
      <c r="AV47" s="75"/>
      <c r="AW47" s="75"/>
      <c r="AX47" s="75"/>
      <c r="AY47" s="75"/>
      <c r="AZ47" s="75"/>
      <c r="BA47" s="75"/>
      <c r="BB47" s="75"/>
      <c r="BC47" s="7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0.44444444444444497</v>
      </c>
      <c r="AO48" s="6"/>
      <c r="AP48" s="6"/>
      <c r="AQ48" s="75"/>
      <c r="AR48" s="75"/>
      <c r="AS48" s="75"/>
      <c r="AT48" s="75"/>
      <c r="AU48" s="75"/>
      <c r="AV48" s="75"/>
      <c r="AW48" s="75"/>
      <c r="AX48" s="75"/>
      <c r="AY48" s="75"/>
      <c r="AZ48" s="75"/>
      <c r="BA48" s="75"/>
      <c r="BB48" s="75"/>
      <c r="BC48" s="7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0.44791666666666802</v>
      </c>
      <c r="AO49" s="6"/>
      <c r="AP49" s="6"/>
      <c r="AQ49" s="75"/>
      <c r="AR49" s="75"/>
      <c r="AS49" s="75"/>
      <c r="AT49" s="75"/>
      <c r="AU49" s="75"/>
      <c r="AV49" s="75"/>
      <c r="AW49" s="75"/>
      <c r="AX49" s="75"/>
      <c r="AY49" s="75"/>
      <c r="AZ49" s="75"/>
      <c r="BA49" s="75"/>
      <c r="BB49" s="75"/>
      <c r="BC49" s="7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0.45138888888889001</v>
      </c>
      <c r="AO50" s="6"/>
      <c r="AP50" s="6"/>
      <c r="AQ50" s="75"/>
      <c r="AR50" s="75"/>
      <c r="AS50" s="75"/>
      <c r="AT50" s="75"/>
      <c r="AU50" s="75"/>
      <c r="AV50" s="75"/>
      <c r="AW50" s="75"/>
      <c r="AX50" s="75"/>
      <c r="AY50" s="75"/>
      <c r="AZ50" s="75"/>
      <c r="BA50" s="75"/>
      <c r="BB50" s="75"/>
      <c r="BC50" s="7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0.45486111111111199</v>
      </c>
      <c r="AO51" s="6"/>
      <c r="AP51" s="6"/>
      <c r="AQ51" s="75"/>
      <c r="AR51" s="75"/>
      <c r="AS51" s="75"/>
      <c r="AT51" s="75"/>
      <c r="AU51" s="75"/>
      <c r="AV51" s="75"/>
      <c r="AW51" s="75"/>
      <c r="AX51" s="75"/>
      <c r="AY51" s="75"/>
      <c r="AZ51" s="75"/>
      <c r="BA51" s="75"/>
      <c r="BB51" s="75"/>
      <c r="BC51" s="7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0.45833333333333498</v>
      </c>
      <c r="AO52" s="6"/>
      <c r="AP52" s="6"/>
      <c r="AQ52" s="75"/>
      <c r="AR52" s="75"/>
      <c r="AS52" s="75"/>
      <c r="AT52" s="75"/>
      <c r="AU52" s="75"/>
      <c r="AV52" s="75"/>
      <c r="AW52" s="75"/>
      <c r="AX52" s="75"/>
      <c r="AY52" s="75"/>
      <c r="AZ52" s="75"/>
      <c r="BA52" s="75"/>
      <c r="BB52" s="75"/>
      <c r="BC52" s="7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0.46180555555555702</v>
      </c>
      <c r="AO53" s="6"/>
      <c r="AP53" s="6"/>
      <c r="AQ53" s="75"/>
      <c r="AR53" s="75"/>
      <c r="AS53" s="75"/>
      <c r="AT53" s="75"/>
      <c r="AU53" s="75"/>
      <c r="AV53" s="75"/>
      <c r="AW53" s="75"/>
      <c r="AX53" s="75"/>
      <c r="AY53" s="75"/>
      <c r="AZ53" s="75"/>
      <c r="BA53" s="75"/>
      <c r="BB53" s="75"/>
      <c r="BC53" s="7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0.46527777777777901</v>
      </c>
      <c r="AO54" s="6"/>
      <c r="AP54" s="6"/>
      <c r="AQ54" s="75"/>
      <c r="AR54" s="75"/>
      <c r="AS54" s="75"/>
      <c r="AT54" s="75"/>
      <c r="AU54" s="75"/>
      <c r="AV54" s="75"/>
      <c r="AW54" s="75"/>
      <c r="AX54" s="75"/>
      <c r="AY54" s="75"/>
      <c r="AZ54" s="75"/>
      <c r="BA54" s="75"/>
      <c r="BB54" s="75"/>
      <c r="BC54" s="7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75"/>
      <c r="AR55" s="75"/>
      <c r="AS55" s="75"/>
      <c r="AT55" s="75"/>
      <c r="AU55" s="75"/>
      <c r="AV55" s="75"/>
      <c r="AW55" s="75"/>
      <c r="AX55" s="75"/>
      <c r="AY55" s="75"/>
      <c r="AZ55" s="75"/>
      <c r="BA55" s="75"/>
      <c r="BB55" s="75"/>
      <c r="BC55" s="7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0.47222222222222399</v>
      </c>
      <c r="AO56" s="6"/>
      <c r="AP56" s="6"/>
      <c r="AQ56" s="75"/>
      <c r="AR56" s="75"/>
      <c r="AS56" s="75"/>
      <c r="AT56" s="75"/>
      <c r="AU56" s="75"/>
      <c r="AV56" s="75"/>
      <c r="AW56" s="75"/>
      <c r="AX56" s="75"/>
      <c r="AY56" s="75"/>
      <c r="AZ56" s="75"/>
      <c r="BA56" s="75"/>
      <c r="BB56" s="75"/>
      <c r="BC56" s="7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0.47569444444444597</v>
      </c>
      <c r="AO57" s="6"/>
      <c r="AP57" s="6"/>
      <c r="AQ57" s="75"/>
      <c r="AR57" s="75"/>
      <c r="AS57" s="75"/>
      <c r="AT57" s="75"/>
      <c r="AU57" s="75"/>
      <c r="AV57" s="75"/>
      <c r="AW57" s="75"/>
      <c r="AX57" s="75"/>
      <c r="AY57" s="75"/>
      <c r="AZ57" s="75"/>
      <c r="BA57" s="75"/>
      <c r="BB57" s="75"/>
      <c r="BC57" s="7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0.47916666666666802</v>
      </c>
      <c r="AO58" s="6"/>
      <c r="AP58" s="6"/>
      <c r="AQ58" s="75"/>
      <c r="AR58" s="75"/>
      <c r="AS58" s="75"/>
      <c r="AT58" s="75"/>
      <c r="AU58" s="75"/>
      <c r="AV58" s="75"/>
      <c r="AW58" s="75"/>
      <c r="AX58" s="75"/>
      <c r="AY58" s="75"/>
      <c r="AZ58" s="75"/>
      <c r="BA58" s="75"/>
      <c r="BB58" s="75"/>
      <c r="BC58" s="7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0.48263888888889001</v>
      </c>
      <c r="AO59" s="6"/>
      <c r="AP59" s="6"/>
      <c r="AQ59" s="75"/>
      <c r="AR59" s="75"/>
      <c r="AS59" s="75"/>
      <c r="AT59" s="75"/>
      <c r="AU59" s="75"/>
      <c r="AV59" s="75"/>
      <c r="AW59" s="75"/>
      <c r="AX59" s="75"/>
      <c r="AY59" s="75"/>
      <c r="AZ59" s="75"/>
      <c r="BA59" s="75"/>
      <c r="BB59" s="75"/>
      <c r="BC59" s="7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0.48611111111111299</v>
      </c>
      <c r="AO60" s="6"/>
      <c r="AP60" s="6"/>
      <c r="AQ60" s="75"/>
      <c r="AR60" s="75"/>
      <c r="AS60" s="75"/>
      <c r="AT60" s="75"/>
      <c r="AU60" s="75"/>
      <c r="AV60" s="75"/>
      <c r="AW60" s="75"/>
      <c r="AX60" s="75"/>
      <c r="AY60" s="75"/>
      <c r="AZ60" s="75"/>
      <c r="BA60" s="75"/>
      <c r="BB60" s="75"/>
      <c r="BC60" s="7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0.48958333333333498</v>
      </c>
      <c r="AO61" s="6"/>
      <c r="AP61" s="6"/>
      <c r="AQ61" s="75"/>
      <c r="AR61" s="75"/>
      <c r="AS61" s="75"/>
      <c r="AT61" s="75"/>
      <c r="AU61" s="75"/>
      <c r="AV61" s="75"/>
      <c r="AW61" s="75"/>
      <c r="AX61" s="75"/>
      <c r="AY61" s="75"/>
      <c r="AZ61" s="75"/>
      <c r="BA61" s="75"/>
      <c r="BB61" s="75"/>
      <c r="BC61" s="7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0.49305555555555702</v>
      </c>
      <c r="AO62" s="6"/>
      <c r="AP62" s="6"/>
      <c r="AQ62" s="75"/>
      <c r="AR62" s="75"/>
      <c r="AS62" s="75"/>
      <c r="AT62" s="75"/>
      <c r="AU62" s="75"/>
      <c r="AV62" s="75"/>
      <c r="AW62" s="75"/>
      <c r="AX62" s="75"/>
      <c r="AY62" s="75"/>
      <c r="AZ62" s="75"/>
      <c r="BA62" s="75"/>
      <c r="BB62" s="75"/>
      <c r="BC62" s="7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0.49652777777777901</v>
      </c>
      <c r="AO63" s="6"/>
      <c r="AP63" s="6"/>
      <c r="AQ63" s="75"/>
      <c r="AR63" s="75"/>
      <c r="AS63" s="75"/>
      <c r="AT63" s="75"/>
      <c r="AU63" s="75"/>
      <c r="AV63" s="75"/>
      <c r="AW63" s="75"/>
      <c r="AX63" s="75"/>
      <c r="AY63" s="75"/>
      <c r="AZ63" s="75"/>
      <c r="BA63" s="75"/>
      <c r="BB63" s="75"/>
      <c r="BC63" s="7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75"/>
      <c r="AR64" s="75"/>
      <c r="AS64" s="75"/>
      <c r="AT64" s="75"/>
      <c r="AU64" s="75"/>
      <c r="AV64" s="75"/>
      <c r="AW64" s="75"/>
      <c r="AX64" s="75"/>
      <c r="AY64" s="75"/>
      <c r="AZ64" s="75"/>
      <c r="BA64" s="75"/>
      <c r="BB64" s="75"/>
      <c r="BC64" s="7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75"/>
      <c r="AR65" s="75"/>
      <c r="AS65" s="75"/>
      <c r="AT65" s="75"/>
      <c r="AU65" s="75"/>
      <c r="AV65" s="75"/>
      <c r="AW65" s="75"/>
      <c r="AX65" s="75"/>
      <c r="AY65" s="75"/>
      <c r="AZ65" s="75"/>
      <c r="BA65" s="75"/>
      <c r="BB65" s="75"/>
      <c r="BC65" s="7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75"/>
      <c r="AR66" s="75"/>
      <c r="AS66" s="75"/>
      <c r="AT66" s="75"/>
      <c r="AU66" s="75"/>
      <c r="AV66" s="75"/>
      <c r="AW66" s="75"/>
      <c r="AX66" s="75"/>
      <c r="AY66" s="75"/>
      <c r="AZ66" s="75"/>
      <c r="BA66" s="75"/>
      <c r="BB66" s="75"/>
      <c r="BC66" s="7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75"/>
      <c r="AR67" s="75"/>
      <c r="AS67" s="75"/>
      <c r="AT67" s="75"/>
      <c r="AU67" s="75"/>
      <c r="AV67" s="75"/>
      <c r="AW67" s="75"/>
      <c r="AX67" s="75"/>
      <c r="AY67" s="75"/>
      <c r="AZ67" s="75"/>
      <c r="BA67" s="75"/>
      <c r="BB67" s="75"/>
      <c r="BC67" s="7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75"/>
      <c r="AR68" s="75"/>
      <c r="AS68" s="75"/>
      <c r="AT68" s="75"/>
      <c r="AU68" s="75"/>
      <c r="AV68" s="75"/>
      <c r="AW68" s="75"/>
      <c r="AX68" s="75"/>
      <c r="AY68" s="75"/>
      <c r="AZ68" s="75"/>
      <c r="BA68" s="75"/>
      <c r="BB68" s="75"/>
      <c r="BC68" s="75"/>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75"/>
      <c r="AR69" s="75"/>
      <c r="AS69" s="75"/>
      <c r="AT69" s="75"/>
      <c r="AU69" s="75"/>
      <c r="AV69" s="75"/>
      <c r="AW69" s="75"/>
      <c r="AX69" s="75"/>
      <c r="AY69" s="75"/>
      <c r="AZ69" s="75"/>
      <c r="BA69" s="75"/>
      <c r="BB69" s="75"/>
      <c r="BC69" s="75"/>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75"/>
      <c r="AR70" s="75"/>
      <c r="AS70" s="75"/>
      <c r="AT70" s="75"/>
      <c r="AU70" s="75"/>
      <c r="AV70" s="75"/>
      <c r="AW70" s="75"/>
      <c r="AX70" s="75"/>
      <c r="AY70" s="75"/>
      <c r="AZ70" s="75"/>
      <c r="BA70" s="75"/>
      <c r="BB70" s="75"/>
      <c r="BC70" s="75"/>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75"/>
      <c r="AR71" s="75"/>
      <c r="AS71" s="75"/>
      <c r="AT71" s="75"/>
      <c r="AU71" s="75"/>
      <c r="AV71" s="75"/>
      <c r="AW71" s="75"/>
      <c r="AX71" s="75"/>
      <c r="AY71" s="75"/>
      <c r="AZ71" s="75"/>
      <c r="BA71" s="75"/>
      <c r="BB71" s="75"/>
      <c r="BC71" s="75"/>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75"/>
      <c r="AR72" s="75"/>
      <c r="AS72" s="75"/>
      <c r="AT72" s="75"/>
      <c r="AU72" s="75"/>
      <c r="AV72" s="75"/>
      <c r="AW72" s="75"/>
      <c r="AX72" s="75"/>
      <c r="AY72" s="75"/>
      <c r="AZ72" s="75"/>
      <c r="BA72" s="75"/>
      <c r="BB72" s="75"/>
      <c r="BC72" s="7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75"/>
      <c r="AR73" s="75"/>
      <c r="AS73" s="75"/>
      <c r="AT73" s="75"/>
      <c r="AU73" s="75"/>
      <c r="AV73" s="75"/>
      <c r="AW73" s="75"/>
      <c r="AX73" s="75"/>
      <c r="AY73" s="75"/>
      <c r="AZ73" s="75"/>
      <c r="BA73" s="75"/>
      <c r="BB73" s="75"/>
      <c r="BC73" s="7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75"/>
      <c r="AR74" s="75"/>
      <c r="AS74" s="75"/>
      <c r="AT74" s="75"/>
      <c r="AU74" s="75"/>
      <c r="AV74" s="75"/>
      <c r="AW74" s="75"/>
      <c r="AX74" s="75"/>
      <c r="AY74" s="75"/>
      <c r="AZ74" s="75"/>
      <c r="BA74" s="75"/>
      <c r="BB74" s="75"/>
      <c r="BC74" s="7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75"/>
      <c r="AR75" s="75"/>
      <c r="AS75" s="75"/>
      <c r="AT75" s="75"/>
      <c r="AU75" s="75"/>
      <c r="AV75" s="75"/>
      <c r="AW75" s="75"/>
      <c r="AX75" s="75"/>
      <c r="AY75" s="75"/>
      <c r="AZ75" s="75"/>
      <c r="BA75" s="75"/>
      <c r="BB75" s="75"/>
      <c r="BC75" s="7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75"/>
      <c r="AR76" s="75"/>
      <c r="AS76" s="75"/>
      <c r="AT76" s="75"/>
      <c r="AU76" s="75"/>
      <c r="AV76" s="75"/>
      <c r="AW76" s="75"/>
      <c r="AX76" s="75"/>
      <c r="AY76" s="75"/>
      <c r="AZ76" s="75"/>
      <c r="BA76" s="75"/>
      <c r="BB76" s="75"/>
      <c r="BC76" s="7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c r="AQ77" s="75"/>
      <c r="AR77" s="75"/>
      <c r="AS77" s="75"/>
      <c r="AT77" s="75"/>
      <c r="AU77" s="75"/>
      <c r="AV77" s="75"/>
      <c r="AW77" s="75"/>
      <c r="AX77" s="75"/>
      <c r="AY77" s="75"/>
      <c r="AZ77" s="75"/>
      <c r="BA77" s="75"/>
      <c r="BB77" s="75"/>
      <c r="BC77" s="7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c r="AQ78" s="75"/>
      <c r="AR78" s="75"/>
      <c r="AS78" s="75"/>
      <c r="AT78" s="75"/>
      <c r="AU78" s="75"/>
      <c r="AV78" s="75"/>
      <c r="AW78" s="75"/>
      <c r="AX78" s="75"/>
      <c r="AY78" s="75"/>
      <c r="AZ78" s="75"/>
      <c r="BA78" s="75"/>
      <c r="BB78" s="75"/>
      <c r="BC78" s="7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c r="AQ79" s="75"/>
      <c r="AR79" s="75"/>
      <c r="AS79" s="75"/>
      <c r="AT79" s="75"/>
      <c r="AU79" s="75"/>
      <c r="AV79" s="75"/>
      <c r="AW79" s="75"/>
      <c r="AX79" s="75"/>
      <c r="AY79" s="75"/>
      <c r="AZ79" s="75"/>
      <c r="BA79" s="75"/>
      <c r="BB79" s="75"/>
      <c r="BC79" s="7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c r="AQ80" s="75"/>
      <c r="AR80" s="75"/>
      <c r="AS80" s="75"/>
      <c r="AT80" s="75"/>
      <c r="AU80" s="75"/>
      <c r="AV80" s="75"/>
      <c r="AW80" s="75"/>
      <c r="AX80" s="75"/>
      <c r="AY80" s="75"/>
      <c r="AZ80" s="75"/>
      <c r="BA80" s="75"/>
      <c r="BB80" s="75"/>
      <c r="BC80" s="7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c r="AQ81" s="75"/>
      <c r="AR81" s="75"/>
      <c r="AS81" s="75"/>
      <c r="AT81" s="75"/>
      <c r="AU81" s="75"/>
      <c r="AV81" s="75"/>
      <c r="AW81" s="75"/>
      <c r="AX81" s="75"/>
      <c r="AY81" s="75"/>
      <c r="AZ81" s="75"/>
      <c r="BA81" s="75"/>
      <c r="BB81" s="75"/>
      <c r="BC81" s="7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0.76388888888889395</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0.76736111111111605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0.77083333333333803</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0.77430555555556102</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94">
    <mergeCell ref="B31:AC31"/>
    <mergeCell ref="B32:AC32"/>
    <mergeCell ref="C27:O27"/>
    <mergeCell ref="P27:R27"/>
    <mergeCell ref="S27:U27"/>
    <mergeCell ref="V27:X27"/>
    <mergeCell ref="Y27:AC27"/>
    <mergeCell ref="P28:R28"/>
    <mergeCell ref="S28:U28"/>
    <mergeCell ref="V28:X28"/>
    <mergeCell ref="Y28:AC28"/>
    <mergeCell ref="C28:O28"/>
    <mergeCell ref="C29:O29"/>
    <mergeCell ref="P29:R29"/>
    <mergeCell ref="S29:U29"/>
    <mergeCell ref="V29:X29"/>
    <mergeCell ref="C25:O25"/>
    <mergeCell ref="P25:R25"/>
    <mergeCell ref="S25:U25"/>
    <mergeCell ref="V25:X25"/>
    <mergeCell ref="Y25:AC25"/>
    <mergeCell ref="C26:O26"/>
    <mergeCell ref="P26:R26"/>
    <mergeCell ref="S26:U26"/>
    <mergeCell ref="V26:X26"/>
    <mergeCell ref="Y26:AC26"/>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9:O19"/>
    <mergeCell ref="P19:R19"/>
    <mergeCell ref="S19:U19"/>
    <mergeCell ref="V19:X19"/>
    <mergeCell ref="B18:O18"/>
    <mergeCell ref="P18:R18"/>
    <mergeCell ref="S18:U18"/>
    <mergeCell ref="V18:X18"/>
    <mergeCell ref="Y19:AC19"/>
    <mergeCell ref="AI16:AJ16"/>
    <mergeCell ref="AK16:AL16"/>
    <mergeCell ref="AK18:AL18"/>
    <mergeCell ref="AM18:AN18"/>
    <mergeCell ref="Y18:AC18"/>
    <mergeCell ref="AI18:AJ18"/>
    <mergeCell ref="AM16:AN16"/>
    <mergeCell ref="AH16:AH17"/>
    <mergeCell ref="Y16:AC17"/>
    <mergeCell ref="B16:O17"/>
    <mergeCell ref="P16:R17"/>
    <mergeCell ref="S16:U17"/>
    <mergeCell ref="V16:X17"/>
    <mergeCell ref="B13:C14"/>
    <mergeCell ref="E13:U13"/>
    <mergeCell ref="V13:X14"/>
    <mergeCell ref="Y13:AC14"/>
    <mergeCell ref="E14:U14"/>
    <mergeCell ref="B10:C11"/>
    <mergeCell ref="V10:X11"/>
    <mergeCell ref="Y29:AC29"/>
    <mergeCell ref="B3:AC3"/>
    <mergeCell ref="B6:C6"/>
    <mergeCell ref="D6:AC6"/>
    <mergeCell ref="B7:C7"/>
    <mergeCell ref="D7:AC7"/>
    <mergeCell ref="E10:I10"/>
    <mergeCell ref="J10:K11"/>
    <mergeCell ref="M10:P10"/>
    <mergeCell ref="R10:U10"/>
    <mergeCell ref="Y10:AC11"/>
    <mergeCell ref="E11:I11"/>
    <mergeCell ref="M11:P11"/>
    <mergeCell ref="R11:U11"/>
  </mergeCells>
  <phoneticPr fontId="59"/>
  <dataValidations count="3">
    <dataValidation type="list" allowBlank="1" showInputMessage="1" showErrorMessage="1" sqref="P19:P28 V19:V28 S19:S28" xr:uid="{00000000-0002-0000-0C00-000000000000}">
      <formula1>$AH$19:$AH$23</formula1>
    </dataValidation>
    <dataValidation type="list" allowBlank="1" showInputMessage="1" showErrorMessage="1" sqref="M10 R11:U11 R10 M11:P11" xr:uid="{00000000-0002-0000-0C00-000001000000}">
      <formula1>$AG$17:$AG$148</formula1>
    </dataValidation>
    <dataValidation type="list" allowBlank="1" showInputMessage="1" showErrorMessage="1" sqref="S29 V29 P29" xr:uid="{00000000-0002-0000-0C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BC148"/>
  <sheetViews>
    <sheetView showGridLines="0" topLeftCell="A19" zoomScaleNormal="100" workbookViewId="0">
      <selection activeCell="P18" sqref="P18:R18"/>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41"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41"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323</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238">
        <v>1</v>
      </c>
      <c r="E10" s="454"/>
      <c r="F10" s="455"/>
      <c r="G10" s="455"/>
      <c r="H10" s="455"/>
      <c r="I10" s="456"/>
      <c r="J10" s="425" t="s">
        <v>30</v>
      </c>
      <c r="K10" s="341"/>
      <c r="L10" s="239">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240">
        <v>2</v>
      </c>
      <c r="E11" s="448"/>
      <c r="F11" s="449"/>
      <c r="G11" s="449"/>
      <c r="H11" s="449"/>
      <c r="I11" s="450"/>
      <c r="J11" s="425"/>
      <c r="K11" s="341"/>
      <c r="L11" s="239">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F12" s="75"/>
      <c r="AG12" s="75"/>
    </row>
    <row r="13" spans="1:41" s="75" customFormat="1" ht="18.75" customHeight="1" x14ac:dyDescent="0.15">
      <c r="B13" s="367" t="s">
        <v>4</v>
      </c>
      <c r="C13" s="367"/>
      <c r="D13" s="238">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24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2"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46</v>
      </c>
      <c r="AN17" s="102" t="s">
        <v>45</v>
      </c>
    </row>
    <row r="18" spans="1:42"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241"/>
      <c r="AI18" s="403" t="s">
        <v>43</v>
      </c>
      <c r="AJ18" s="404"/>
      <c r="AK18" s="403" t="s">
        <v>34</v>
      </c>
      <c r="AL18" s="404"/>
      <c r="AM18" s="403" t="s">
        <v>42</v>
      </c>
      <c r="AN18" s="404"/>
    </row>
    <row r="19" spans="1:42" s="75" customFormat="1" ht="41.25" customHeight="1" x14ac:dyDescent="0.15">
      <c r="A19" s="77"/>
      <c r="B19" s="105" t="s">
        <v>36</v>
      </c>
      <c r="C19" s="399" t="s">
        <v>281</v>
      </c>
      <c r="D19" s="400"/>
      <c r="E19" s="400"/>
      <c r="F19" s="400"/>
      <c r="G19" s="400"/>
      <c r="H19" s="400"/>
      <c r="I19" s="400"/>
      <c r="J19" s="400"/>
      <c r="K19" s="400"/>
      <c r="L19" s="400"/>
      <c r="M19" s="400"/>
      <c r="N19" s="400"/>
      <c r="O19" s="576"/>
      <c r="P19" s="577"/>
      <c r="Q19" s="578"/>
      <c r="R19" s="579"/>
      <c r="S19" s="417"/>
      <c r="T19" s="415"/>
      <c r="U19" s="418"/>
      <c r="V19" s="419"/>
      <c r="W19" s="419"/>
      <c r="X19" s="419"/>
      <c r="Y19" s="401"/>
      <c r="Z19" s="401"/>
      <c r="AA19" s="401"/>
      <c r="AB19" s="401"/>
      <c r="AC19" s="402"/>
      <c r="AD19" s="77"/>
      <c r="AF19" s="106" t="s">
        <v>11</v>
      </c>
      <c r="AG19" s="107">
        <v>0.33333333333333331</v>
      </c>
      <c r="AH19" s="108"/>
      <c r="AI19" s="109"/>
      <c r="AJ19" s="110"/>
      <c r="AK19" s="111"/>
      <c r="AL19" s="112"/>
      <c r="AM19" s="111"/>
      <c r="AN19" s="112"/>
      <c r="AP19" s="229"/>
    </row>
    <row r="20" spans="1:42" s="75" customFormat="1" ht="41.25" customHeight="1" x14ac:dyDescent="0.15">
      <c r="A20" s="77"/>
      <c r="B20" s="105" t="s">
        <v>37</v>
      </c>
      <c r="C20" s="399" t="s">
        <v>282</v>
      </c>
      <c r="D20" s="400"/>
      <c r="E20" s="400"/>
      <c r="F20" s="400"/>
      <c r="G20" s="400"/>
      <c r="H20" s="400"/>
      <c r="I20" s="400"/>
      <c r="J20" s="400"/>
      <c r="K20" s="400"/>
      <c r="L20" s="400"/>
      <c r="M20" s="400"/>
      <c r="N20" s="400"/>
      <c r="O20" s="576"/>
      <c r="P20" s="570"/>
      <c r="Q20" s="571"/>
      <c r="R20" s="572"/>
      <c r="S20" s="378"/>
      <c r="T20" s="376"/>
      <c r="U20" s="379"/>
      <c r="V20" s="380"/>
      <c r="W20" s="380"/>
      <c r="X20" s="380"/>
      <c r="Y20" s="381"/>
      <c r="Z20" s="381"/>
      <c r="AA20" s="381"/>
      <c r="AB20" s="381"/>
      <c r="AC20" s="382"/>
      <c r="AD20" s="77"/>
      <c r="AF20" s="242" t="s">
        <v>12</v>
      </c>
      <c r="AG20" s="107">
        <v>0.33680555555555558</v>
      </c>
      <c r="AH20" s="108">
        <v>4</v>
      </c>
      <c r="AI20" s="109" t="s">
        <v>49</v>
      </c>
      <c r="AJ20" s="110" t="s">
        <v>47</v>
      </c>
      <c r="AK20" s="109" t="s">
        <v>54</v>
      </c>
      <c r="AL20" s="114" t="s">
        <v>55</v>
      </c>
      <c r="AM20" s="109" t="s">
        <v>56</v>
      </c>
      <c r="AN20" s="114" t="s">
        <v>57</v>
      </c>
      <c r="AP20" s="229"/>
    </row>
    <row r="21" spans="1:42" s="75" customFormat="1" ht="41.25" customHeight="1" x14ac:dyDescent="0.15">
      <c r="A21" s="77"/>
      <c r="B21" s="105" t="s">
        <v>38</v>
      </c>
      <c r="C21" s="372" t="s">
        <v>284</v>
      </c>
      <c r="D21" s="373"/>
      <c r="E21" s="373"/>
      <c r="F21" s="373"/>
      <c r="G21" s="373"/>
      <c r="H21" s="373"/>
      <c r="I21" s="373"/>
      <c r="J21" s="373"/>
      <c r="K21" s="373"/>
      <c r="L21" s="373"/>
      <c r="M21" s="373"/>
      <c r="N21" s="373"/>
      <c r="O21" s="585"/>
      <c r="P21" s="570"/>
      <c r="Q21" s="571"/>
      <c r="R21" s="572"/>
      <c r="S21" s="378"/>
      <c r="T21" s="376"/>
      <c r="U21" s="379"/>
      <c r="V21" s="380"/>
      <c r="W21" s="380"/>
      <c r="X21" s="380"/>
      <c r="Y21" s="381"/>
      <c r="Z21" s="381"/>
      <c r="AA21" s="381"/>
      <c r="AB21" s="381"/>
      <c r="AC21" s="382"/>
      <c r="AD21" s="77"/>
      <c r="AF21" s="83"/>
      <c r="AG21" s="107">
        <v>0.34027777777777801</v>
      </c>
      <c r="AH21" s="115">
        <v>3</v>
      </c>
      <c r="AI21" s="116" t="s">
        <v>50</v>
      </c>
      <c r="AJ21" s="117" t="s">
        <v>48</v>
      </c>
      <c r="AK21" s="116" t="s">
        <v>58</v>
      </c>
      <c r="AL21" s="118" t="s">
        <v>59</v>
      </c>
      <c r="AM21" s="116" t="s">
        <v>60</v>
      </c>
      <c r="AN21" s="118" t="s">
        <v>61</v>
      </c>
      <c r="AP21" s="229"/>
    </row>
    <row r="22" spans="1:42" s="75" customFormat="1" ht="41.25" customHeight="1" x14ac:dyDescent="0.15">
      <c r="A22" s="77"/>
      <c r="B22" s="105" t="s">
        <v>39</v>
      </c>
      <c r="C22" s="372" t="s">
        <v>285</v>
      </c>
      <c r="D22" s="373"/>
      <c r="E22" s="373"/>
      <c r="F22" s="373"/>
      <c r="G22" s="373"/>
      <c r="H22" s="373"/>
      <c r="I22" s="373"/>
      <c r="J22" s="373"/>
      <c r="K22" s="373"/>
      <c r="L22" s="373"/>
      <c r="M22" s="373"/>
      <c r="N22" s="373"/>
      <c r="O22" s="585"/>
      <c r="P22" s="570"/>
      <c r="Q22" s="571"/>
      <c r="R22" s="572"/>
      <c r="S22" s="378"/>
      <c r="T22" s="376"/>
      <c r="U22" s="379"/>
      <c r="V22" s="380"/>
      <c r="W22" s="380"/>
      <c r="X22" s="380"/>
      <c r="Y22" s="381"/>
      <c r="Z22" s="381"/>
      <c r="AA22" s="381"/>
      <c r="AB22" s="381"/>
      <c r="AC22" s="382"/>
      <c r="AD22" s="77"/>
      <c r="AF22" s="83"/>
      <c r="AG22" s="107">
        <v>0.34375</v>
      </c>
      <c r="AH22" s="115">
        <v>2</v>
      </c>
      <c r="AI22" s="116" t="s">
        <v>51</v>
      </c>
      <c r="AJ22" s="117" t="s">
        <v>48</v>
      </c>
      <c r="AK22" s="116" t="s">
        <v>62</v>
      </c>
      <c r="AL22" s="118" t="s">
        <v>63</v>
      </c>
      <c r="AM22" s="116" t="s">
        <v>64</v>
      </c>
      <c r="AN22" s="118" t="s">
        <v>65</v>
      </c>
      <c r="AP22" s="229"/>
    </row>
    <row r="23" spans="1:42" s="75" customFormat="1" ht="41.25" customHeight="1" x14ac:dyDescent="0.15">
      <c r="A23" s="77"/>
      <c r="B23" s="105" t="s">
        <v>40</v>
      </c>
      <c r="C23" s="372" t="s">
        <v>283</v>
      </c>
      <c r="D23" s="373"/>
      <c r="E23" s="373"/>
      <c r="F23" s="373"/>
      <c r="G23" s="373"/>
      <c r="H23" s="373"/>
      <c r="I23" s="373"/>
      <c r="J23" s="373"/>
      <c r="K23" s="373"/>
      <c r="L23" s="373"/>
      <c r="M23" s="373"/>
      <c r="N23" s="373"/>
      <c r="O23" s="585"/>
      <c r="P23" s="570"/>
      <c r="Q23" s="571"/>
      <c r="R23" s="572"/>
      <c r="S23" s="378"/>
      <c r="T23" s="376"/>
      <c r="U23" s="379"/>
      <c r="V23" s="380"/>
      <c r="W23" s="380"/>
      <c r="X23" s="380"/>
      <c r="Y23" s="381"/>
      <c r="Z23" s="381"/>
      <c r="AA23" s="381"/>
      <c r="AB23" s="381"/>
      <c r="AC23" s="382"/>
      <c r="AD23" s="77"/>
      <c r="AF23" s="83"/>
      <c r="AG23" s="107">
        <v>0.34722222222222199</v>
      </c>
      <c r="AH23" s="119">
        <v>1</v>
      </c>
      <c r="AI23" s="120" t="s">
        <v>52</v>
      </c>
      <c r="AJ23" s="101" t="s">
        <v>48</v>
      </c>
      <c r="AK23" s="120" t="s">
        <v>66</v>
      </c>
      <c r="AL23" s="121" t="s">
        <v>67</v>
      </c>
      <c r="AM23" s="120" t="s">
        <v>68</v>
      </c>
      <c r="AN23" s="121" t="s">
        <v>69</v>
      </c>
      <c r="AP23" s="229"/>
    </row>
    <row r="24" spans="1:42" s="75" customFormat="1" ht="41.25" customHeight="1" x14ac:dyDescent="0.15">
      <c r="A24" s="77"/>
      <c r="B24" s="105" t="s">
        <v>41</v>
      </c>
      <c r="C24" s="372" t="s">
        <v>286</v>
      </c>
      <c r="D24" s="373"/>
      <c r="E24" s="373"/>
      <c r="F24" s="373"/>
      <c r="G24" s="373"/>
      <c r="H24" s="373"/>
      <c r="I24" s="373"/>
      <c r="J24" s="373"/>
      <c r="K24" s="373"/>
      <c r="L24" s="373"/>
      <c r="M24" s="373"/>
      <c r="N24" s="373"/>
      <c r="O24" s="585"/>
      <c r="P24" s="570"/>
      <c r="Q24" s="571"/>
      <c r="R24" s="572"/>
      <c r="S24" s="590"/>
      <c r="T24" s="591"/>
      <c r="U24" s="592"/>
      <c r="V24" s="593"/>
      <c r="W24" s="593"/>
      <c r="X24" s="593"/>
      <c r="Y24" s="594"/>
      <c r="Z24" s="594"/>
      <c r="AA24" s="594"/>
      <c r="AB24" s="594"/>
      <c r="AC24" s="595"/>
      <c r="AD24" s="77"/>
      <c r="AF24" s="83"/>
      <c r="AG24" s="107">
        <v>0.35069444444444497</v>
      </c>
      <c r="AH24" s="122"/>
      <c r="AI24" s="83"/>
      <c r="AJ24" s="83"/>
      <c r="AK24" s="122"/>
      <c r="AL24" s="83"/>
      <c r="AM24" s="122"/>
      <c r="AN24" s="122"/>
      <c r="AP24" s="229"/>
    </row>
    <row r="25" spans="1:42" s="75" customFormat="1" ht="41.25" customHeight="1" thickBot="1" x14ac:dyDescent="0.2">
      <c r="A25" s="77"/>
      <c r="B25" s="230" t="s">
        <v>287</v>
      </c>
      <c r="C25" s="543" t="s">
        <v>230</v>
      </c>
      <c r="D25" s="544"/>
      <c r="E25" s="544"/>
      <c r="F25" s="544"/>
      <c r="G25" s="544"/>
      <c r="H25" s="544"/>
      <c r="I25" s="544"/>
      <c r="J25" s="544"/>
      <c r="K25" s="544"/>
      <c r="L25" s="544"/>
      <c r="M25" s="544"/>
      <c r="N25" s="544"/>
      <c r="O25" s="545"/>
      <c r="P25" s="596"/>
      <c r="Q25" s="597"/>
      <c r="R25" s="598"/>
      <c r="S25" s="599"/>
      <c r="T25" s="597"/>
      <c r="U25" s="598"/>
      <c r="V25" s="599"/>
      <c r="W25" s="597"/>
      <c r="X25" s="598"/>
      <c r="Y25" s="600"/>
      <c r="Z25" s="601"/>
      <c r="AA25" s="601"/>
      <c r="AB25" s="601"/>
      <c r="AC25" s="602"/>
      <c r="AD25" s="77"/>
      <c r="AF25" s="83"/>
      <c r="AG25" s="107">
        <v>0.36458333333333398</v>
      </c>
      <c r="AH25" s="83"/>
      <c r="AI25" s="83"/>
      <c r="AJ25" s="83"/>
      <c r="AK25" s="122"/>
      <c r="AL25" s="83"/>
      <c r="AM25" s="122"/>
      <c r="AN25" s="122"/>
    </row>
    <row r="26" spans="1:42" s="75" customFormat="1" ht="41.25" customHeight="1" x14ac:dyDescent="0.15">
      <c r="A26" s="77"/>
      <c r="B26" s="230"/>
      <c r="C26" s="543"/>
      <c r="D26" s="544"/>
      <c r="E26" s="544"/>
      <c r="F26" s="544"/>
      <c r="G26" s="544"/>
      <c r="H26" s="544"/>
      <c r="I26" s="544"/>
      <c r="J26" s="544"/>
      <c r="K26" s="544"/>
      <c r="L26" s="544"/>
      <c r="M26" s="544"/>
      <c r="N26" s="544"/>
      <c r="O26" s="545"/>
      <c r="P26" s="554"/>
      <c r="Q26" s="549"/>
      <c r="R26" s="549"/>
      <c r="S26" s="549"/>
      <c r="T26" s="549"/>
      <c r="U26" s="555"/>
      <c r="V26" s="549"/>
      <c r="W26" s="549"/>
      <c r="X26" s="549"/>
      <c r="Y26" s="548"/>
      <c r="Z26" s="548"/>
      <c r="AA26" s="548"/>
      <c r="AB26" s="548"/>
      <c r="AC26" s="548"/>
      <c r="AD26" s="77"/>
      <c r="AF26" s="83"/>
      <c r="AG26" s="107">
        <v>0.36805555555555602</v>
      </c>
      <c r="AH26" s="83"/>
      <c r="AI26" s="83"/>
      <c r="AJ26" s="83"/>
      <c r="AK26" s="122"/>
      <c r="AL26" s="83"/>
      <c r="AM26" s="122"/>
      <c r="AN26" s="122"/>
    </row>
    <row r="27" spans="1:42" s="75" customFormat="1" ht="41.25" customHeight="1" x14ac:dyDescent="0.15">
      <c r="A27" s="77"/>
      <c r="B27" s="230"/>
      <c r="C27" s="543"/>
      <c r="D27" s="544"/>
      <c r="E27" s="544"/>
      <c r="F27" s="544"/>
      <c r="G27" s="544"/>
      <c r="H27" s="544"/>
      <c r="I27" s="544"/>
      <c r="J27" s="544"/>
      <c r="K27" s="544"/>
      <c r="L27" s="544"/>
      <c r="M27" s="544"/>
      <c r="N27" s="544"/>
      <c r="O27" s="545"/>
      <c r="P27" s="486"/>
      <c r="Q27" s="486"/>
      <c r="R27" s="486"/>
      <c r="S27" s="486"/>
      <c r="T27" s="486"/>
      <c r="U27" s="553"/>
      <c r="V27" s="486"/>
      <c r="W27" s="486"/>
      <c r="X27" s="486"/>
      <c r="Y27" s="548"/>
      <c r="Z27" s="548"/>
      <c r="AA27" s="548"/>
      <c r="AB27" s="548"/>
      <c r="AC27" s="548"/>
      <c r="AD27" s="77"/>
      <c r="AF27" s="83"/>
      <c r="AG27" s="107">
        <v>0.37152777777777801</v>
      </c>
      <c r="AH27" s="83"/>
      <c r="AI27" s="83"/>
      <c r="AJ27" s="83"/>
      <c r="AK27" s="83"/>
      <c r="AL27" s="83"/>
      <c r="AM27" s="83"/>
      <c r="AN27" s="83"/>
    </row>
    <row r="28" spans="1:42" s="75" customFormat="1" ht="41.25" customHeight="1" x14ac:dyDescent="0.15">
      <c r="A28" s="77"/>
      <c r="B28" s="105"/>
      <c r="C28" s="372"/>
      <c r="D28" s="373"/>
      <c r="E28" s="373"/>
      <c r="F28" s="373"/>
      <c r="G28" s="373"/>
      <c r="H28" s="373"/>
      <c r="I28" s="373"/>
      <c r="J28" s="373"/>
      <c r="K28" s="373"/>
      <c r="L28" s="373"/>
      <c r="M28" s="373"/>
      <c r="N28" s="373"/>
      <c r="O28" s="373"/>
      <c r="P28" s="542"/>
      <c r="Q28" s="534"/>
      <c r="R28" s="534"/>
      <c r="S28" s="534"/>
      <c r="T28" s="534"/>
      <c r="U28" s="533"/>
      <c r="V28" s="534"/>
      <c r="W28" s="534"/>
      <c r="X28" s="534"/>
      <c r="Y28" s="548"/>
      <c r="Z28" s="548"/>
      <c r="AA28" s="548"/>
      <c r="AB28" s="548"/>
      <c r="AC28" s="548"/>
      <c r="AD28" s="77"/>
      <c r="AF28" s="83"/>
      <c r="AG28" s="107">
        <v>0.375</v>
      </c>
      <c r="AH28" s="83"/>
      <c r="AI28" s="83"/>
      <c r="AJ28" s="83"/>
      <c r="AK28" s="83"/>
      <c r="AL28" s="83"/>
      <c r="AM28" s="83"/>
      <c r="AN28" s="83"/>
    </row>
    <row r="29" spans="1:42"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2"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2"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2"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55" s="83" customFormat="1" ht="15.75" customHeight="1" x14ac:dyDescent="0.15">
      <c r="A33" s="77"/>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5"/>
      <c r="AG33" s="107">
        <v>0.39236111111111199</v>
      </c>
      <c r="AO33" s="75"/>
      <c r="AP33" s="75"/>
      <c r="AQ33" s="75"/>
      <c r="AR33" s="75"/>
      <c r="AS33" s="75"/>
      <c r="AT33" s="75"/>
      <c r="AU33" s="75"/>
      <c r="AV33" s="75"/>
      <c r="AW33" s="75"/>
      <c r="AX33" s="75"/>
      <c r="AY33" s="75"/>
      <c r="AZ33" s="75"/>
      <c r="BA33" s="75"/>
      <c r="BB33" s="75"/>
      <c r="BC33" s="75"/>
    </row>
    <row r="34" spans="1:55" s="28" customFormat="1" ht="15.75" customHeight="1" x14ac:dyDescent="0.15">
      <c r="A34" s="5"/>
      <c r="B34" s="124"/>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G34" s="24">
        <v>0.39583333333333398</v>
      </c>
      <c r="AO34" s="6"/>
      <c r="AP34" s="6"/>
      <c r="AQ34" s="75"/>
      <c r="AR34" s="75"/>
      <c r="AS34" s="75"/>
      <c r="AT34" s="75"/>
      <c r="AU34" s="75"/>
      <c r="AV34" s="75"/>
      <c r="AW34" s="75"/>
      <c r="AX34" s="75"/>
      <c r="AY34" s="75"/>
      <c r="AZ34" s="75"/>
      <c r="BA34" s="75"/>
      <c r="BB34" s="75"/>
      <c r="BC34" s="75"/>
    </row>
    <row r="35" spans="1:55" s="28" customFormat="1" ht="15.75" customHeight="1" x14ac:dyDescent="0.15">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0.39930555555555602</v>
      </c>
      <c r="AO35" s="6"/>
      <c r="AP35" s="6"/>
      <c r="AQ35" s="75"/>
      <c r="AR35" s="75"/>
      <c r="AS35" s="75"/>
      <c r="AT35" s="75"/>
      <c r="AU35" s="75"/>
      <c r="AV35" s="75"/>
      <c r="AW35" s="75"/>
      <c r="AX35" s="75"/>
      <c r="AY35" s="75"/>
      <c r="AZ35" s="75"/>
      <c r="BA35" s="75"/>
      <c r="BB35" s="75"/>
      <c r="BC35" s="75"/>
    </row>
    <row r="36" spans="1:55" s="28" customFormat="1" ht="15.75" customHeight="1" x14ac:dyDescent="0.15">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0.40277777777777901</v>
      </c>
      <c r="AO36" s="6"/>
      <c r="AP36" s="6"/>
      <c r="AQ36" s="75"/>
      <c r="AR36" s="75"/>
      <c r="AS36" s="75"/>
      <c r="AT36" s="75"/>
      <c r="AU36" s="75"/>
      <c r="AV36" s="75"/>
      <c r="AW36" s="75"/>
      <c r="AX36" s="75"/>
      <c r="AY36" s="75"/>
      <c r="AZ36" s="75"/>
      <c r="BA36" s="75"/>
      <c r="BB36" s="75"/>
      <c r="BC36" s="75"/>
    </row>
    <row r="37" spans="1:55" s="28" customFormat="1" ht="15.75" customHeight="1" x14ac:dyDescent="0.15">
      <c r="A37" s="5"/>
      <c r="B37" s="124"/>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24">
        <v>0.406250000000001</v>
      </c>
      <c r="AO37" s="6"/>
      <c r="AP37" s="6"/>
      <c r="AQ37" s="75"/>
      <c r="AR37" s="75"/>
      <c r="AS37" s="75"/>
      <c r="AT37" s="75"/>
      <c r="AU37" s="75"/>
      <c r="AV37" s="75"/>
      <c r="AW37" s="75"/>
      <c r="AX37" s="75"/>
      <c r="AY37" s="75"/>
      <c r="AZ37" s="75"/>
      <c r="BA37" s="75"/>
      <c r="BB37" s="75"/>
      <c r="BC37" s="75"/>
    </row>
    <row r="38" spans="1:55"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0.40972222222222299</v>
      </c>
      <c r="AO38" s="6"/>
      <c r="AP38" s="6"/>
      <c r="AQ38" s="75"/>
      <c r="AR38" s="75"/>
      <c r="AS38" s="75"/>
      <c r="AT38" s="75"/>
      <c r="AU38" s="75"/>
      <c r="AV38" s="75"/>
      <c r="AW38" s="75"/>
      <c r="AX38" s="75"/>
      <c r="AY38" s="75"/>
      <c r="AZ38" s="75"/>
      <c r="BA38" s="75"/>
      <c r="BB38" s="75"/>
      <c r="BC38" s="75"/>
    </row>
    <row r="39" spans="1:55"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0.41319444444444497</v>
      </c>
      <c r="AO39" s="6"/>
      <c r="AP39" s="6"/>
      <c r="AQ39" s="75"/>
      <c r="AR39" s="75"/>
      <c r="AS39" s="75"/>
      <c r="AT39" s="75"/>
      <c r="AU39" s="75"/>
      <c r="AV39" s="75"/>
      <c r="AW39" s="75"/>
      <c r="AX39" s="75"/>
      <c r="AY39" s="75"/>
      <c r="AZ39" s="75"/>
      <c r="BA39" s="75"/>
      <c r="BB39" s="75"/>
      <c r="BC39" s="75"/>
    </row>
    <row r="40" spans="1:55" s="28" customFormat="1" ht="15.75" customHeight="1" x14ac:dyDescent="0.15">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0.41666666666666802</v>
      </c>
      <c r="AO40" s="6"/>
      <c r="AP40" s="6"/>
      <c r="AQ40" s="75"/>
      <c r="AR40" s="75"/>
      <c r="AS40" s="75"/>
      <c r="AT40" s="75"/>
      <c r="AU40" s="75"/>
      <c r="AV40" s="75"/>
      <c r="AW40" s="75"/>
      <c r="AX40" s="75"/>
      <c r="AY40" s="75"/>
      <c r="AZ40" s="75"/>
      <c r="BA40" s="75"/>
      <c r="BB40" s="75"/>
      <c r="BC40" s="75"/>
    </row>
    <row r="41" spans="1:55" s="28" customFormat="1" ht="15.75" customHeight="1" x14ac:dyDescent="0.15">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0.42013888888889001</v>
      </c>
      <c r="AO41" s="6"/>
      <c r="AP41" s="6"/>
      <c r="AQ41" s="75"/>
      <c r="AR41" s="75"/>
      <c r="AS41" s="75"/>
      <c r="AT41" s="75"/>
      <c r="AU41" s="75"/>
      <c r="AV41" s="75"/>
      <c r="AW41" s="75"/>
      <c r="AX41" s="75"/>
      <c r="AY41" s="75"/>
      <c r="AZ41" s="75"/>
      <c r="BA41" s="75"/>
      <c r="BB41" s="75"/>
      <c r="BC41" s="75"/>
    </row>
    <row r="42" spans="1:55" s="28" customFormat="1" ht="15.75" customHeight="1" x14ac:dyDescent="0.15">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0.42361111111111199</v>
      </c>
      <c r="AO42" s="6"/>
      <c r="AP42" s="6"/>
      <c r="AQ42" s="75"/>
      <c r="AR42" s="75"/>
      <c r="AS42" s="75"/>
      <c r="AT42" s="75"/>
      <c r="AU42" s="75"/>
      <c r="AV42" s="75"/>
      <c r="AW42" s="75"/>
      <c r="AX42" s="75"/>
      <c r="AY42" s="75"/>
      <c r="AZ42" s="75"/>
      <c r="BA42" s="75"/>
      <c r="BB42" s="75"/>
      <c r="BC42" s="75"/>
    </row>
    <row r="43" spans="1:55" s="28" customFormat="1" ht="15.75" customHeight="1" x14ac:dyDescent="0.15">
      <c r="A43" s="5"/>
      <c r="B43" s="124"/>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0.42708333333333398</v>
      </c>
      <c r="AO43" s="6"/>
      <c r="AP43" s="6"/>
      <c r="AQ43" s="75"/>
      <c r="AR43" s="75"/>
      <c r="AS43" s="75"/>
      <c r="AT43" s="75"/>
      <c r="AU43" s="75"/>
      <c r="AV43" s="75"/>
      <c r="AW43" s="75"/>
      <c r="AX43" s="75"/>
      <c r="AY43" s="75"/>
      <c r="AZ43" s="75"/>
      <c r="BA43" s="75"/>
      <c r="BB43" s="75"/>
      <c r="BC43" s="7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0.43055555555555702</v>
      </c>
      <c r="AO44" s="6"/>
      <c r="AP44" s="6"/>
      <c r="AQ44" s="75"/>
      <c r="AR44" s="75"/>
      <c r="AS44" s="75"/>
      <c r="AT44" s="75"/>
      <c r="AU44" s="75"/>
      <c r="AV44" s="75"/>
      <c r="AW44" s="75"/>
      <c r="AX44" s="75"/>
      <c r="AY44" s="75"/>
      <c r="AZ44" s="75"/>
      <c r="BA44" s="75"/>
      <c r="BB44" s="75"/>
      <c r="BC44" s="7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0.43402777777777901</v>
      </c>
      <c r="AO45" s="6"/>
      <c r="AP45" s="6"/>
      <c r="AQ45" s="75"/>
      <c r="AR45" s="75"/>
      <c r="AS45" s="75"/>
      <c r="AT45" s="75"/>
      <c r="AU45" s="75"/>
      <c r="AV45" s="75"/>
      <c r="AW45" s="75"/>
      <c r="AX45" s="75"/>
      <c r="AY45" s="75"/>
      <c r="AZ45" s="75"/>
      <c r="BA45" s="75"/>
      <c r="BB45" s="75"/>
      <c r="BC45" s="7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75"/>
      <c r="AR46" s="75"/>
      <c r="AS46" s="75"/>
      <c r="AT46" s="75"/>
      <c r="AU46" s="75"/>
      <c r="AV46" s="75"/>
      <c r="AW46" s="75"/>
      <c r="AX46" s="75"/>
      <c r="AY46" s="75"/>
      <c r="AZ46" s="75"/>
      <c r="BA46" s="75"/>
      <c r="BB46" s="75"/>
      <c r="BC46" s="7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0.44097222222222299</v>
      </c>
      <c r="AO47" s="6"/>
      <c r="AP47" s="6"/>
      <c r="AQ47" s="75"/>
      <c r="AR47" s="75"/>
      <c r="AS47" s="75"/>
      <c r="AT47" s="75"/>
      <c r="AU47" s="75"/>
      <c r="AV47" s="75"/>
      <c r="AW47" s="75"/>
      <c r="AX47" s="75"/>
      <c r="AY47" s="75"/>
      <c r="AZ47" s="75"/>
      <c r="BA47" s="75"/>
      <c r="BB47" s="75"/>
      <c r="BC47" s="7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0.44444444444444497</v>
      </c>
      <c r="AO48" s="6"/>
      <c r="AP48" s="6"/>
      <c r="AQ48" s="75"/>
      <c r="AR48" s="75"/>
      <c r="AS48" s="75"/>
      <c r="AT48" s="75"/>
      <c r="AU48" s="75"/>
      <c r="AV48" s="75"/>
      <c r="AW48" s="75"/>
      <c r="AX48" s="75"/>
      <c r="AY48" s="75"/>
      <c r="AZ48" s="75"/>
      <c r="BA48" s="75"/>
      <c r="BB48" s="75"/>
      <c r="BC48" s="7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0.44791666666666802</v>
      </c>
      <c r="AO49" s="6"/>
      <c r="AP49" s="6"/>
      <c r="AQ49" s="75"/>
      <c r="AR49" s="75"/>
      <c r="AS49" s="75"/>
      <c r="AT49" s="75"/>
      <c r="AU49" s="75"/>
      <c r="AV49" s="75"/>
      <c r="AW49" s="75"/>
      <c r="AX49" s="75"/>
      <c r="AY49" s="75"/>
      <c r="AZ49" s="75"/>
      <c r="BA49" s="75"/>
      <c r="BB49" s="75"/>
      <c r="BC49" s="7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0.45138888888889001</v>
      </c>
      <c r="AO50" s="6"/>
      <c r="AP50" s="6"/>
      <c r="AQ50" s="75"/>
      <c r="AR50" s="75"/>
      <c r="AS50" s="75"/>
      <c r="AT50" s="75"/>
      <c r="AU50" s="75"/>
      <c r="AV50" s="75"/>
      <c r="AW50" s="75"/>
      <c r="AX50" s="75"/>
      <c r="AY50" s="75"/>
      <c r="AZ50" s="75"/>
      <c r="BA50" s="75"/>
      <c r="BB50" s="75"/>
      <c r="BC50" s="7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0.45486111111111199</v>
      </c>
      <c r="AO51" s="6"/>
      <c r="AP51" s="6"/>
      <c r="AQ51" s="75"/>
      <c r="AR51" s="75"/>
      <c r="AS51" s="75"/>
      <c r="AT51" s="75"/>
      <c r="AU51" s="75"/>
      <c r="AV51" s="75"/>
      <c r="AW51" s="75"/>
      <c r="AX51" s="75"/>
      <c r="AY51" s="75"/>
      <c r="AZ51" s="75"/>
      <c r="BA51" s="75"/>
      <c r="BB51" s="75"/>
      <c r="BC51" s="7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0.45833333333333498</v>
      </c>
      <c r="AO52" s="6"/>
      <c r="AP52" s="6"/>
      <c r="AQ52" s="75"/>
      <c r="AR52" s="75"/>
      <c r="AS52" s="75"/>
      <c r="AT52" s="75"/>
      <c r="AU52" s="75"/>
      <c r="AV52" s="75"/>
      <c r="AW52" s="75"/>
      <c r="AX52" s="75"/>
      <c r="AY52" s="75"/>
      <c r="AZ52" s="75"/>
      <c r="BA52" s="75"/>
      <c r="BB52" s="75"/>
      <c r="BC52" s="7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0.46180555555555702</v>
      </c>
      <c r="AO53" s="6"/>
      <c r="AP53" s="6"/>
      <c r="AQ53" s="75"/>
      <c r="AR53" s="75"/>
      <c r="AS53" s="75"/>
      <c r="AT53" s="75"/>
      <c r="AU53" s="75"/>
      <c r="AV53" s="75"/>
      <c r="AW53" s="75"/>
      <c r="AX53" s="75"/>
      <c r="AY53" s="75"/>
      <c r="AZ53" s="75"/>
      <c r="BA53" s="75"/>
      <c r="BB53" s="75"/>
      <c r="BC53" s="7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0.46527777777777901</v>
      </c>
      <c r="AO54" s="6"/>
      <c r="AP54" s="6"/>
      <c r="AQ54" s="75"/>
      <c r="AR54" s="75"/>
      <c r="AS54" s="75"/>
      <c r="AT54" s="75"/>
      <c r="AU54" s="75"/>
      <c r="AV54" s="75"/>
      <c r="AW54" s="75"/>
      <c r="AX54" s="75"/>
      <c r="AY54" s="75"/>
      <c r="AZ54" s="75"/>
      <c r="BA54" s="75"/>
      <c r="BB54" s="75"/>
      <c r="BC54" s="7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75"/>
      <c r="AR55" s="75"/>
      <c r="AS55" s="75"/>
      <c r="AT55" s="75"/>
      <c r="AU55" s="75"/>
      <c r="AV55" s="75"/>
      <c r="AW55" s="75"/>
      <c r="AX55" s="75"/>
      <c r="AY55" s="75"/>
      <c r="AZ55" s="75"/>
      <c r="BA55" s="75"/>
      <c r="BB55" s="75"/>
      <c r="BC55" s="7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0.47222222222222399</v>
      </c>
      <c r="AO56" s="6"/>
      <c r="AP56" s="6"/>
      <c r="AQ56" s="75"/>
      <c r="AR56" s="75"/>
      <c r="AS56" s="75"/>
      <c r="AT56" s="75"/>
      <c r="AU56" s="75"/>
      <c r="AV56" s="75"/>
      <c r="AW56" s="75"/>
      <c r="AX56" s="75"/>
      <c r="AY56" s="75"/>
      <c r="AZ56" s="75"/>
      <c r="BA56" s="75"/>
      <c r="BB56" s="75"/>
      <c r="BC56" s="7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0.47569444444444597</v>
      </c>
      <c r="AO57" s="6"/>
      <c r="AP57" s="6"/>
      <c r="AQ57" s="75"/>
      <c r="AR57" s="75"/>
      <c r="AS57" s="75"/>
      <c r="AT57" s="75"/>
      <c r="AU57" s="75"/>
      <c r="AV57" s="75"/>
      <c r="AW57" s="75"/>
      <c r="AX57" s="75"/>
      <c r="AY57" s="75"/>
      <c r="AZ57" s="75"/>
      <c r="BA57" s="75"/>
      <c r="BB57" s="75"/>
      <c r="BC57" s="7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0.47916666666666802</v>
      </c>
      <c r="AO58" s="6"/>
      <c r="AP58" s="6"/>
      <c r="AQ58" s="75"/>
      <c r="AR58" s="75"/>
      <c r="AS58" s="75"/>
      <c r="AT58" s="75"/>
      <c r="AU58" s="75"/>
      <c r="AV58" s="75"/>
      <c r="AW58" s="75"/>
      <c r="AX58" s="75"/>
      <c r="AY58" s="75"/>
      <c r="AZ58" s="75"/>
      <c r="BA58" s="75"/>
      <c r="BB58" s="75"/>
      <c r="BC58" s="7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0.48263888888889001</v>
      </c>
      <c r="AO59" s="6"/>
      <c r="AP59" s="6"/>
      <c r="AQ59" s="75"/>
      <c r="AR59" s="75"/>
      <c r="AS59" s="75"/>
      <c r="AT59" s="75"/>
      <c r="AU59" s="75"/>
      <c r="AV59" s="75"/>
      <c r="AW59" s="75"/>
      <c r="AX59" s="75"/>
      <c r="AY59" s="75"/>
      <c r="AZ59" s="75"/>
      <c r="BA59" s="75"/>
      <c r="BB59" s="75"/>
      <c r="BC59" s="7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0.48611111111111299</v>
      </c>
      <c r="AO60" s="6"/>
      <c r="AP60" s="6"/>
      <c r="AQ60" s="75"/>
      <c r="AR60" s="75"/>
      <c r="AS60" s="75"/>
      <c r="AT60" s="75"/>
      <c r="AU60" s="75"/>
      <c r="AV60" s="75"/>
      <c r="AW60" s="75"/>
      <c r="AX60" s="75"/>
      <c r="AY60" s="75"/>
      <c r="AZ60" s="75"/>
      <c r="BA60" s="75"/>
      <c r="BB60" s="75"/>
      <c r="BC60" s="7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0.48958333333333498</v>
      </c>
      <c r="AO61" s="6"/>
      <c r="AP61" s="6"/>
      <c r="AQ61" s="75"/>
      <c r="AR61" s="75"/>
      <c r="AS61" s="75"/>
      <c r="AT61" s="75"/>
      <c r="AU61" s="75"/>
      <c r="AV61" s="75"/>
      <c r="AW61" s="75"/>
      <c r="AX61" s="75"/>
      <c r="AY61" s="75"/>
      <c r="AZ61" s="75"/>
      <c r="BA61" s="75"/>
      <c r="BB61" s="75"/>
      <c r="BC61" s="7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0.49305555555555702</v>
      </c>
      <c r="AO62" s="6"/>
      <c r="AP62" s="6"/>
      <c r="AQ62" s="75"/>
      <c r="AR62" s="75"/>
      <c r="AS62" s="75"/>
      <c r="AT62" s="75"/>
      <c r="AU62" s="75"/>
      <c r="AV62" s="75"/>
      <c r="AW62" s="75"/>
      <c r="AX62" s="75"/>
      <c r="AY62" s="75"/>
      <c r="AZ62" s="75"/>
      <c r="BA62" s="75"/>
      <c r="BB62" s="75"/>
      <c r="BC62" s="7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0.49652777777777901</v>
      </c>
      <c r="AO63" s="6"/>
      <c r="AP63" s="6"/>
      <c r="AQ63" s="75"/>
      <c r="AR63" s="75"/>
      <c r="AS63" s="75"/>
      <c r="AT63" s="75"/>
      <c r="AU63" s="75"/>
      <c r="AV63" s="75"/>
      <c r="AW63" s="75"/>
      <c r="AX63" s="75"/>
      <c r="AY63" s="75"/>
      <c r="AZ63" s="75"/>
      <c r="BA63" s="75"/>
      <c r="BB63" s="75"/>
      <c r="BC63" s="7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75"/>
      <c r="AR64" s="75"/>
      <c r="AS64" s="75"/>
      <c r="AT64" s="75"/>
      <c r="AU64" s="75"/>
      <c r="AV64" s="75"/>
      <c r="AW64" s="75"/>
      <c r="AX64" s="75"/>
      <c r="AY64" s="75"/>
      <c r="AZ64" s="75"/>
      <c r="BA64" s="75"/>
      <c r="BB64" s="75"/>
      <c r="BC64" s="7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75"/>
      <c r="AR65" s="75"/>
      <c r="AS65" s="75"/>
      <c r="AT65" s="75"/>
      <c r="AU65" s="75"/>
      <c r="AV65" s="75"/>
      <c r="AW65" s="75"/>
      <c r="AX65" s="75"/>
      <c r="AY65" s="75"/>
      <c r="AZ65" s="75"/>
      <c r="BA65" s="75"/>
      <c r="BB65" s="75"/>
      <c r="BC65" s="7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75"/>
      <c r="AR66" s="75"/>
      <c r="AS66" s="75"/>
      <c r="AT66" s="75"/>
      <c r="AU66" s="75"/>
      <c r="AV66" s="75"/>
      <c r="AW66" s="75"/>
      <c r="AX66" s="75"/>
      <c r="AY66" s="75"/>
      <c r="AZ66" s="75"/>
      <c r="BA66" s="75"/>
      <c r="BB66" s="75"/>
      <c r="BC66" s="7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75"/>
      <c r="AR67" s="75"/>
      <c r="AS67" s="75"/>
      <c r="AT67" s="75"/>
      <c r="AU67" s="75"/>
      <c r="AV67" s="75"/>
      <c r="AW67" s="75"/>
      <c r="AX67" s="75"/>
      <c r="AY67" s="75"/>
      <c r="AZ67" s="75"/>
      <c r="BA67" s="75"/>
      <c r="BB67" s="75"/>
      <c r="BC67" s="7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75"/>
      <c r="AR68" s="75"/>
      <c r="AS68" s="75"/>
      <c r="AT68" s="75"/>
      <c r="AU68" s="75"/>
      <c r="AV68" s="75"/>
      <c r="AW68" s="75"/>
      <c r="AX68" s="75"/>
      <c r="AY68" s="75"/>
      <c r="AZ68" s="75"/>
      <c r="BA68" s="75"/>
      <c r="BB68" s="75"/>
      <c r="BC68" s="75"/>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75"/>
      <c r="AR69" s="75"/>
      <c r="AS69" s="75"/>
      <c r="AT69" s="75"/>
      <c r="AU69" s="75"/>
      <c r="AV69" s="75"/>
      <c r="AW69" s="75"/>
      <c r="AX69" s="75"/>
      <c r="AY69" s="75"/>
      <c r="AZ69" s="75"/>
      <c r="BA69" s="75"/>
      <c r="BB69" s="75"/>
      <c r="BC69" s="75"/>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75"/>
      <c r="AR70" s="75"/>
      <c r="AS70" s="75"/>
      <c r="AT70" s="75"/>
      <c r="AU70" s="75"/>
      <c r="AV70" s="75"/>
      <c r="AW70" s="75"/>
      <c r="AX70" s="75"/>
      <c r="AY70" s="75"/>
      <c r="AZ70" s="75"/>
      <c r="BA70" s="75"/>
      <c r="BB70" s="75"/>
      <c r="BC70" s="75"/>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75"/>
      <c r="AR71" s="75"/>
      <c r="AS71" s="75"/>
      <c r="AT71" s="75"/>
      <c r="AU71" s="75"/>
      <c r="AV71" s="75"/>
      <c r="AW71" s="75"/>
      <c r="AX71" s="75"/>
      <c r="AY71" s="75"/>
      <c r="AZ71" s="75"/>
      <c r="BA71" s="75"/>
      <c r="BB71" s="75"/>
      <c r="BC71" s="75"/>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75"/>
      <c r="AR72" s="75"/>
      <c r="AS72" s="75"/>
      <c r="AT72" s="75"/>
      <c r="AU72" s="75"/>
      <c r="AV72" s="75"/>
      <c r="AW72" s="75"/>
      <c r="AX72" s="75"/>
      <c r="AY72" s="75"/>
      <c r="AZ72" s="75"/>
      <c r="BA72" s="75"/>
      <c r="BB72" s="75"/>
      <c r="BC72" s="7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75"/>
      <c r="AR73" s="75"/>
      <c r="AS73" s="75"/>
      <c r="AT73" s="75"/>
      <c r="AU73" s="75"/>
      <c r="AV73" s="75"/>
      <c r="AW73" s="75"/>
      <c r="AX73" s="75"/>
      <c r="AY73" s="75"/>
      <c r="AZ73" s="75"/>
      <c r="BA73" s="75"/>
      <c r="BB73" s="75"/>
      <c r="BC73" s="7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75"/>
      <c r="AR74" s="75"/>
      <c r="AS74" s="75"/>
      <c r="AT74" s="75"/>
      <c r="AU74" s="75"/>
      <c r="AV74" s="75"/>
      <c r="AW74" s="75"/>
      <c r="AX74" s="75"/>
      <c r="AY74" s="75"/>
      <c r="AZ74" s="75"/>
      <c r="BA74" s="75"/>
      <c r="BB74" s="75"/>
      <c r="BC74" s="7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75"/>
      <c r="AR75" s="75"/>
      <c r="AS75" s="75"/>
      <c r="AT75" s="75"/>
      <c r="AU75" s="75"/>
      <c r="AV75" s="75"/>
      <c r="AW75" s="75"/>
      <c r="AX75" s="75"/>
      <c r="AY75" s="75"/>
      <c r="AZ75" s="75"/>
      <c r="BA75" s="75"/>
      <c r="BB75" s="75"/>
      <c r="BC75" s="7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75"/>
      <c r="AR76" s="75"/>
      <c r="AS76" s="75"/>
      <c r="AT76" s="75"/>
      <c r="AU76" s="75"/>
      <c r="AV76" s="75"/>
      <c r="AW76" s="75"/>
      <c r="AX76" s="75"/>
      <c r="AY76" s="75"/>
      <c r="AZ76" s="75"/>
      <c r="BA76" s="75"/>
      <c r="BB76" s="75"/>
      <c r="BC76" s="7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c r="AQ77" s="75"/>
      <c r="AR77" s="75"/>
      <c r="AS77" s="75"/>
      <c r="AT77" s="75"/>
      <c r="AU77" s="75"/>
      <c r="AV77" s="75"/>
      <c r="AW77" s="75"/>
      <c r="AX77" s="75"/>
      <c r="AY77" s="75"/>
      <c r="AZ77" s="75"/>
      <c r="BA77" s="75"/>
      <c r="BB77" s="75"/>
      <c r="BC77" s="7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c r="AQ78" s="75"/>
      <c r="AR78" s="75"/>
      <c r="AS78" s="75"/>
      <c r="AT78" s="75"/>
      <c r="AU78" s="75"/>
      <c r="AV78" s="75"/>
      <c r="AW78" s="75"/>
      <c r="AX78" s="75"/>
      <c r="AY78" s="75"/>
      <c r="AZ78" s="75"/>
      <c r="BA78" s="75"/>
      <c r="BB78" s="75"/>
      <c r="BC78" s="7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c r="AQ79" s="75"/>
      <c r="AR79" s="75"/>
      <c r="AS79" s="75"/>
      <c r="AT79" s="75"/>
      <c r="AU79" s="75"/>
      <c r="AV79" s="75"/>
      <c r="AW79" s="75"/>
      <c r="AX79" s="75"/>
      <c r="AY79" s="75"/>
      <c r="AZ79" s="75"/>
      <c r="BA79" s="75"/>
      <c r="BB79" s="75"/>
      <c r="BC79" s="7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c r="AQ80" s="75"/>
      <c r="AR80" s="75"/>
      <c r="AS80" s="75"/>
      <c r="AT80" s="75"/>
      <c r="AU80" s="75"/>
      <c r="AV80" s="75"/>
      <c r="AW80" s="75"/>
      <c r="AX80" s="75"/>
      <c r="AY80" s="75"/>
      <c r="AZ80" s="75"/>
      <c r="BA80" s="75"/>
      <c r="BB80" s="75"/>
      <c r="BC80" s="7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c r="AQ81" s="75"/>
      <c r="AR81" s="75"/>
      <c r="AS81" s="75"/>
      <c r="AT81" s="75"/>
      <c r="AU81" s="75"/>
      <c r="AV81" s="75"/>
      <c r="AW81" s="75"/>
      <c r="AX81" s="75"/>
      <c r="AY81" s="75"/>
      <c r="AZ81" s="75"/>
      <c r="BA81" s="75"/>
      <c r="BB81" s="75"/>
      <c r="BC81" s="7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0.76388888888889395</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0.76736111111111605</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0.77083333333333803</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0.77430555555556102</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94">
    <mergeCell ref="B31:AC31"/>
    <mergeCell ref="B32:AC32"/>
    <mergeCell ref="C25:O25"/>
    <mergeCell ref="P25:R25"/>
    <mergeCell ref="S25:U25"/>
    <mergeCell ref="V25:X25"/>
    <mergeCell ref="Y25:AC25"/>
    <mergeCell ref="C26:O26"/>
    <mergeCell ref="P26:R26"/>
    <mergeCell ref="S26:U26"/>
    <mergeCell ref="V26:X26"/>
    <mergeCell ref="Y26:AC26"/>
    <mergeCell ref="C27:O27"/>
    <mergeCell ref="P27:R27"/>
    <mergeCell ref="S27:U27"/>
    <mergeCell ref="V27:X27"/>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 ref="Y27:AC27"/>
    <mergeCell ref="C28:O28"/>
    <mergeCell ref="P28:R28"/>
    <mergeCell ref="S28:U28"/>
    <mergeCell ref="V28:X28"/>
    <mergeCell ref="Y28:AC28"/>
    <mergeCell ref="C29:O29"/>
    <mergeCell ref="P29:R29"/>
    <mergeCell ref="S29:U29"/>
    <mergeCell ref="V29:X29"/>
    <mergeCell ref="Y29:AC29"/>
  </mergeCells>
  <phoneticPr fontId="59"/>
  <dataValidations count="3">
    <dataValidation type="list" allowBlank="1" showInputMessage="1" showErrorMessage="1" sqref="M10 R11:U11 R10 M11:P11" xr:uid="{00000000-0002-0000-0D00-000000000000}">
      <formula1>$AG$17:$AG$148</formula1>
    </dataValidation>
    <dataValidation type="list" allowBlank="1" showInputMessage="1" showErrorMessage="1" sqref="S19:S28 V19:V28 P19:P28" xr:uid="{00000000-0002-0000-0D00-000001000000}">
      <formula1>$AH$19:$AH$23</formula1>
    </dataValidation>
    <dataValidation type="list" allowBlank="1" showInputMessage="1" showErrorMessage="1" sqref="S29 V29 P29" xr:uid="{00000000-0002-0000-0D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C146"/>
  <sheetViews>
    <sheetView showGridLines="0" topLeftCell="A20" zoomScaleNormal="100" workbookViewId="0">
      <selection activeCell="P18" sqref="P18:R18"/>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41"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41"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324</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238">
        <v>1</v>
      </c>
      <c r="E10" s="454"/>
      <c r="F10" s="455"/>
      <c r="G10" s="455"/>
      <c r="H10" s="455"/>
      <c r="I10" s="456"/>
      <c r="J10" s="425" t="s">
        <v>30</v>
      </c>
      <c r="K10" s="341"/>
      <c r="L10" s="239">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240">
        <v>2</v>
      </c>
      <c r="E11" s="448"/>
      <c r="F11" s="449"/>
      <c r="G11" s="449"/>
      <c r="H11" s="449"/>
      <c r="I11" s="450"/>
      <c r="J11" s="425"/>
      <c r="K11" s="341"/>
      <c r="L11" s="239">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F12" s="75"/>
      <c r="AG12" s="75"/>
    </row>
    <row r="13" spans="1:41" s="75" customFormat="1" ht="18.75" customHeight="1" x14ac:dyDescent="0.15">
      <c r="B13" s="367" t="s">
        <v>4</v>
      </c>
      <c r="C13" s="367"/>
      <c r="D13" s="238">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24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2"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46</v>
      </c>
      <c r="AN17" s="102" t="s">
        <v>45</v>
      </c>
    </row>
    <row r="18" spans="1:42"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241"/>
      <c r="AI18" s="403" t="s">
        <v>43</v>
      </c>
      <c r="AJ18" s="404"/>
      <c r="AK18" s="403" t="s">
        <v>34</v>
      </c>
      <c r="AL18" s="404"/>
      <c r="AM18" s="403" t="s">
        <v>42</v>
      </c>
      <c r="AN18" s="404"/>
    </row>
    <row r="19" spans="1:42" s="75" customFormat="1" ht="41.25" customHeight="1" x14ac:dyDescent="0.15">
      <c r="A19" s="77"/>
      <c r="B19" s="105" t="s">
        <v>36</v>
      </c>
      <c r="C19" s="399" t="s">
        <v>288</v>
      </c>
      <c r="D19" s="400"/>
      <c r="E19" s="400"/>
      <c r="F19" s="400"/>
      <c r="G19" s="400"/>
      <c r="H19" s="400"/>
      <c r="I19" s="400"/>
      <c r="J19" s="400"/>
      <c r="K19" s="400"/>
      <c r="L19" s="400"/>
      <c r="M19" s="400"/>
      <c r="N19" s="400"/>
      <c r="O19" s="576"/>
      <c r="P19" s="577"/>
      <c r="Q19" s="578"/>
      <c r="R19" s="579"/>
      <c r="S19" s="417"/>
      <c r="T19" s="415"/>
      <c r="U19" s="418"/>
      <c r="V19" s="419"/>
      <c r="W19" s="419"/>
      <c r="X19" s="419"/>
      <c r="Y19" s="401"/>
      <c r="Z19" s="401"/>
      <c r="AA19" s="401"/>
      <c r="AB19" s="401"/>
      <c r="AC19" s="402"/>
      <c r="AD19" s="77"/>
      <c r="AF19" s="106" t="s">
        <v>11</v>
      </c>
      <c r="AG19" s="107">
        <v>0.33333333333333331</v>
      </c>
      <c r="AH19" s="108"/>
      <c r="AI19" s="109"/>
      <c r="AJ19" s="110"/>
      <c r="AK19" s="111"/>
      <c r="AL19" s="112"/>
      <c r="AM19" s="111"/>
      <c r="AN19" s="112"/>
      <c r="AP19" s="229"/>
    </row>
    <row r="20" spans="1:42" s="75" customFormat="1" ht="41.25" customHeight="1" x14ac:dyDescent="0.15">
      <c r="A20" s="77"/>
      <c r="B20" s="105" t="s">
        <v>37</v>
      </c>
      <c r="C20" s="399" t="s">
        <v>289</v>
      </c>
      <c r="D20" s="400"/>
      <c r="E20" s="400"/>
      <c r="F20" s="400"/>
      <c r="G20" s="400"/>
      <c r="H20" s="400"/>
      <c r="I20" s="400"/>
      <c r="J20" s="400"/>
      <c r="K20" s="400"/>
      <c r="L20" s="400"/>
      <c r="M20" s="400"/>
      <c r="N20" s="400"/>
      <c r="O20" s="576"/>
      <c r="P20" s="570"/>
      <c r="Q20" s="571"/>
      <c r="R20" s="572"/>
      <c r="S20" s="378"/>
      <c r="T20" s="376"/>
      <c r="U20" s="379"/>
      <c r="V20" s="380"/>
      <c r="W20" s="380"/>
      <c r="X20" s="380"/>
      <c r="Y20" s="381"/>
      <c r="Z20" s="381"/>
      <c r="AA20" s="381"/>
      <c r="AB20" s="381"/>
      <c r="AC20" s="382"/>
      <c r="AD20" s="77"/>
      <c r="AF20" s="242" t="s">
        <v>12</v>
      </c>
      <c r="AG20" s="107">
        <v>0.33680555555555558</v>
      </c>
      <c r="AH20" s="108">
        <v>4</v>
      </c>
      <c r="AI20" s="109" t="s">
        <v>49</v>
      </c>
      <c r="AJ20" s="110" t="s">
        <v>47</v>
      </c>
      <c r="AK20" s="109" t="s">
        <v>54</v>
      </c>
      <c r="AL20" s="114" t="s">
        <v>55</v>
      </c>
      <c r="AM20" s="109" t="s">
        <v>56</v>
      </c>
      <c r="AN20" s="114" t="s">
        <v>57</v>
      </c>
      <c r="AP20" s="229"/>
    </row>
    <row r="21" spans="1:42" s="75" customFormat="1" ht="41.25" customHeight="1" x14ac:dyDescent="0.15">
      <c r="A21" s="77"/>
      <c r="B21" s="105" t="s">
        <v>38</v>
      </c>
      <c r="C21" s="372" t="s">
        <v>290</v>
      </c>
      <c r="D21" s="373"/>
      <c r="E21" s="373"/>
      <c r="F21" s="373"/>
      <c r="G21" s="373"/>
      <c r="H21" s="373"/>
      <c r="I21" s="373"/>
      <c r="J21" s="373"/>
      <c r="K21" s="373"/>
      <c r="L21" s="373"/>
      <c r="M21" s="373"/>
      <c r="N21" s="373"/>
      <c r="O21" s="585"/>
      <c r="P21" s="570"/>
      <c r="Q21" s="571"/>
      <c r="R21" s="572"/>
      <c r="S21" s="378"/>
      <c r="T21" s="376"/>
      <c r="U21" s="379"/>
      <c r="V21" s="380"/>
      <c r="W21" s="380"/>
      <c r="X21" s="380"/>
      <c r="Y21" s="381"/>
      <c r="Z21" s="381"/>
      <c r="AA21" s="381"/>
      <c r="AB21" s="381"/>
      <c r="AC21" s="382"/>
      <c r="AD21" s="77"/>
      <c r="AF21" s="83"/>
      <c r="AG21" s="107">
        <v>0.34027777777777801</v>
      </c>
      <c r="AH21" s="115">
        <v>3</v>
      </c>
      <c r="AI21" s="116" t="s">
        <v>50</v>
      </c>
      <c r="AJ21" s="117" t="s">
        <v>48</v>
      </c>
      <c r="AK21" s="116" t="s">
        <v>58</v>
      </c>
      <c r="AL21" s="118" t="s">
        <v>59</v>
      </c>
      <c r="AM21" s="116" t="s">
        <v>60</v>
      </c>
      <c r="AN21" s="118" t="s">
        <v>61</v>
      </c>
      <c r="AP21" s="229"/>
    </row>
    <row r="22" spans="1:42" s="75" customFormat="1" ht="41.25" customHeight="1" x14ac:dyDescent="0.15">
      <c r="A22" s="77"/>
      <c r="B22" s="105" t="s">
        <v>39</v>
      </c>
      <c r="C22" s="372" t="s">
        <v>291</v>
      </c>
      <c r="D22" s="373"/>
      <c r="E22" s="373"/>
      <c r="F22" s="373"/>
      <c r="G22" s="373"/>
      <c r="H22" s="373"/>
      <c r="I22" s="373"/>
      <c r="J22" s="373"/>
      <c r="K22" s="373"/>
      <c r="L22" s="373"/>
      <c r="M22" s="373"/>
      <c r="N22" s="373"/>
      <c r="O22" s="585"/>
      <c r="P22" s="570"/>
      <c r="Q22" s="571"/>
      <c r="R22" s="572"/>
      <c r="S22" s="378"/>
      <c r="T22" s="376"/>
      <c r="U22" s="379"/>
      <c r="V22" s="380"/>
      <c r="W22" s="380"/>
      <c r="X22" s="380"/>
      <c r="Y22" s="381"/>
      <c r="Z22" s="381"/>
      <c r="AA22" s="381"/>
      <c r="AB22" s="381"/>
      <c r="AC22" s="382"/>
      <c r="AD22" s="77"/>
      <c r="AF22" s="83"/>
      <c r="AG22" s="107">
        <v>0.34375</v>
      </c>
      <c r="AH22" s="115">
        <v>2</v>
      </c>
      <c r="AI22" s="116" t="s">
        <v>51</v>
      </c>
      <c r="AJ22" s="117" t="s">
        <v>48</v>
      </c>
      <c r="AK22" s="116" t="s">
        <v>62</v>
      </c>
      <c r="AL22" s="118" t="s">
        <v>63</v>
      </c>
      <c r="AM22" s="116" t="s">
        <v>64</v>
      </c>
      <c r="AN22" s="118" t="s">
        <v>65</v>
      </c>
      <c r="AP22" s="229"/>
    </row>
    <row r="23" spans="1:42" s="75" customFormat="1" ht="41.25" customHeight="1" thickBot="1" x14ac:dyDescent="0.2">
      <c r="A23" s="77"/>
      <c r="B23" s="105" t="s">
        <v>40</v>
      </c>
      <c r="C23" s="372" t="s">
        <v>292</v>
      </c>
      <c r="D23" s="373"/>
      <c r="E23" s="373"/>
      <c r="F23" s="373"/>
      <c r="G23" s="373"/>
      <c r="H23" s="373"/>
      <c r="I23" s="373"/>
      <c r="J23" s="373"/>
      <c r="K23" s="373"/>
      <c r="L23" s="373"/>
      <c r="M23" s="373"/>
      <c r="N23" s="373"/>
      <c r="O23" s="585"/>
      <c r="P23" s="587"/>
      <c r="Q23" s="588"/>
      <c r="R23" s="589"/>
      <c r="S23" s="394"/>
      <c r="T23" s="392"/>
      <c r="U23" s="395"/>
      <c r="V23" s="396"/>
      <c r="W23" s="396"/>
      <c r="X23" s="396"/>
      <c r="Y23" s="397"/>
      <c r="Z23" s="397"/>
      <c r="AA23" s="397"/>
      <c r="AB23" s="397"/>
      <c r="AC23" s="398"/>
      <c r="AD23" s="77"/>
      <c r="AF23" s="83"/>
      <c r="AG23" s="107">
        <v>0.34722222222222199</v>
      </c>
      <c r="AH23" s="119">
        <v>1</v>
      </c>
      <c r="AI23" s="120" t="s">
        <v>52</v>
      </c>
      <c r="AJ23" s="101" t="s">
        <v>48</v>
      </c>
      <c r="AK23" s="120" t="s">
        <v>66</v>
      </c>
      <c r="AL23" s="121" t="s">
        <v>67</v>
      </c>
      <c r="AM23" s="120" t="s">
        <v>68</v>
      </c>
      <c r="AN23" s="121" t="s">
        <v>69</v>
      </c>
      <c r="AP23" s="229"/>
    </row>
    <row r="24" spans="1:42" s="75" customFormat="1" ht="41.25" customHeight="1" x14ac:dyDescent="0.15">
      <c r="A24" s="77"/>
      <c r="B24" s="105"/>
      <c r="C24" s="372"/>
      <c r="D24" s="373"/>
      <c r="E24" s="373"/>
      <c r="F24" s="373"/>
      <c r="G24" s="373"/>
      <c r="H24" s="373"/>
      <c r="I24" s="373"/>
      <c r="J24" s="373"/>
      <c r="K24" s="373"/>
      <c r="L24" s="373"/>
      <c r="M24" s="373"/>
      <c r="N24" s="373"/>
      <c r="O24" s="373"/>
      <c r="P24" s="522"/>
      <c r="Q24" s="523"/>
      <c r="R24" s="524"/>
      <c r="S24" s="525"/>
      <c r="T24" s="523"/>
      <c r="U24" s="523"/>
      <c r="V24" s="526"/>
      <c r="W24" s="526"/>
      <c r="X24" s="526"/>
      <c r="Y24" s="527"/>
      <c r="Z24" s="527"/>
      <c r="AA24" s="527"/>
      <c r="AB24" s="527"/>
      <c r="AC24" s="528"/>
      <c r="AD24" s="77"/>
      <c r="AF24" s="83"/>
      <c r="AG24" s="107">
        <v>0.36458333333333398</v>
      </c>
      <c r="AH24" s="83"/>
      <c r="AI24" s="83"/>
      <c r="AJ24" s="83"/>
      <c r="AK24" s="122"/>
      <c r="AL24" s="83"/>
      <c r="AM24" s="122"/>
      <c r="AN24" s="122"/>
    </row>
    <row r="25" spans="1:42" s="75" customFormat="1" ht="41.25" customHeight="1" x14ac:dyDescent="0.15">
      <c r="A25" s="77"/>
      <c r="B25" s="105"/>
      <c r="C25" s="372"/>
      <c r="D25" s="373"/>
      <c r="E25" s="373"/>
      <c r="F25" s="373"/>
      <c r="G25" s="373"/>
      <c r="H25" s="373"/>
      <c r="I25" s="373"/>
      <c r="J25" s="373"/>
      <c r="K25" s="373"/>
      <c r="L25" s="373"/>
      <c r="M25" s="373"/>
      <c r="N25" s="373"/>
      <c r="O25" s="373"/>
      <c r="P25" s="515"/>
      <c r="Q25" s="516"/>
      <c r="R25" s="517"/>
      <c r="S25" s="518"/>
      <c r="T25" s="516"/>
      <c r="U25" s="516"/>
      <c r="V25" s="519"/>
      <c r="W25" s="519"/>
      <c r="X25" s="519"/>
      <c r="Y25" s="520"/>
      <c r="Z25" s="520"/>
      <c r="AA25" s="520"/>
      <c r="AB25" s="520"/>
      <c r="AC25" s="521"/>
      <c r="AD25" s="77"/>
      <c r="AF25" s="83"/>
      <c r="AG25" s="107">
        <v>0.36805555555555602</v>
      </c>
      <c r="AH25" s="83"/>
      <c r="AI25" s="83"/>
      <c r="AJ25" s="83"/>
      <c r="AK25" s="122"/>
      <c r="AL25" s="83"/>
      <c r="AM25" s="122"/>
      <c r="AN25" s="122"/>
    </row>
    <row r="26" spans="1:42" s="75" customFormat="1" ht="41.25" customHeight="1" x14ac:dyDescent="0.15">
      <c r="A26" s="77"/>
      <c r="B26" s="105"/>
      <c r="C26" s="372"/>
      <c r="D26" s="373"/>
      <c r="E26" s="373"/>
      <c r="F26" s="373"/>
      <c r="G26" s="373"/>
      <c r="H26" s="373"/>
      <c r="I26" s="373"/>
      <c r="J26" s="373"/>
      <c r="K26" s="373"/>
      <c r="L26" s="373"/>
      <c r="M26" s="373"/>
      <c r="N26" s="373"/>
      <c r="O26" s="373"/>
      <c r="P26" s="515"/>
      <c r="Q26" s="516"/>
      <c r="R26" s="517"/>
      <c r="S26" s="518"/>
      <c r="T26" s="516"/>
      <c r="U26" s="516"/>
      <c r="V26" s="519"/>
      <c r="W26" s="519"/>
      <c r="X26" s="519"/>
      <c r="Y26" s="520"/>
      <c r="Z26" s="520"/>
      <c r="AA26" s="520"/>
      <c r="AB26" s="520"/>
      <c r="AC26" s="521"/>
      <c r="AD26" s="77"/>
      <c r="AF26" s="83"/>
      <c r="AG26" s="107">
        <v>0.37152777777777801</v>
      </c>
      <c r="AH26" s="83"/>
      <c r="AI26" s="83"/>
      <c r="AJ26" s="83"/>
      <c r="AK26" s="83"/>
      <c r="AL26" s="83"/>
      <c r="AM26" s="83"/>
      <c r="AN26" s="83"/>
    </row>
    <row r="27" spans="1:42" s="75" customFormat="1" ht="41.25" customHeight="1" x14ac:dyDescent="0.15">
      <c r="A27" s="77"/>
      <c r="B27" s="105"/>
      <c r="C27" s="372"/>
      <c r="D27" s="373"/>
      <c r="E27" s="373"/>
      <c r="F27" s="373"/>
      <c r="G27" s="373"/>
      <c r="H27" s="373"/>
      <c r="I27" s="373"/>
      <c r="J27" s="373"/>
      <c r="K27" s="373"/>
      <c r="L27" s="373"/>
      <c r="M27" s="373"/>
      <c r="N27" s="373"/>
      <c r="O27" s="373"/>
      <c r="P27" s="515"/>
      <c r="Q27" s="516"/>
      <c r="R27" s="517"/>
      <c r="S27" s="518"/>
      <c r="T27" s="516"/>
      <c r="U27" s="516"/>
      <c r="V27" s="519"/>
      <c r="W27" s="519"/>
      <c r="X27" s="519"/>
      <c r="Y27" s="520"/>
      <c r="Z27" s="520"/>
      <c r="AA27" s="520"/>
      <c r="AB27" s="520"/>
      <c r="AC27" s="521"/>
      <c r="AD27" s="77"/>
      <c r="AF27" s="83"/>
      <c r="AG27" s="107">
        <v>0.375</v>
      </c>
      <c r="AH27" s="83"/>
      <c r="AI27" s="83"/>
      <c r="AJ27" s="83"/>
      <c r="AK27" s="83"/>
      <c r="AL27" s="83"/>
      <c r="AM27" s="83"/>
      <c r="AN27" s="83"/>
    </row>
    <row r="28" spans="1:42" s="75" customFormat="1" ht="41.25" customHeight="1" x14ac:dyDescent="0.15">
      <c r="A28" s="77"/>
      <c r="B28" s="105"/>
      <c r="C28" s="372"/>
      <c r="D28" s="373"/>
      <c r="E28" s="373"/>
      <c r="F28" s="373"/>
      <c r="G28" s="373"/>
      <c r="H28" s="373"/>
      <c r="I28" s="373"/>
      <c r="J28" s="373"/>
      <c r="K28" s="373"/>
      <c r="L28" s="373"/>
      <c r="M28" s="373"/>
      <c r="N28" s="373"/>
      <c r="O28" s="373"/>
      <c r="P28" s="530"/>
      <c r="Q28" s="531"/>
      <c r="R28" s="532"/>
      <c r="S28" s="533"/>
      <c r="T28" s="531"/>
      <c r="U28" s="531"/>
      <c r="V28" s="534"/>
      <c r="W28" s="534"/>
      <c r="X28" s="534"/>
      <c r="Y28" s="535"/>
      <c r="Z28" s="535"/>
      <c r="AA28" s="535"/>
      <c r="AB28" s="535"/>
      <c r="AC28" s="536"/>
      <c r="AD28" s="77"/>
      <c r="AF28" s="83"/>
      <c r="AG28" s="107">
        <v>0.37847222222222299</v>
      </c>
      <c r="AH28" s="83"/>
      <c r="AI28" s="83"/>
      <c r="AJ28" s="83"/>
      <c r="AK28" s="83"/>
      <c r="AL28" s="83"/>
      <c r="AM28" s="83"/>
      <c r="AN28" s="83"/>
    </row>
    <row r="29" spans="1:42"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2"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2"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2"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55" s="28" customFormat="1" ht="15.75" customHeight="1" x14ac:dyDescent="0.15">
      <c r="A33" s="5"/>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G33" s="24">
        <v>0.39930555555555602</v>
      </c>
      <c r="AO33" s="6"/>
      <c r="AP33" s="6"/>
      <c r="AQ33" s="75"/>
      <c r="AR33" s="75"/>
      <c r="AS33" s="75"/>
      <c r="AT33" s="75"/>
      <c r="AU33" s="75"/>
      <c r="AV33" s="75"/>
      <c r="AW33" s="75"/>
      <c r="AX33" s="75"/>
      <c r="AY33" s="75"/>
      <c r="AZ33" s="75"/>
      <c r="BA33" s="75"/>
      <c r="BB33" s="75"/>
      <c r="BC33" s="75"/>
    </row>
    <row r="34" spans="1:55" s="28" customFormat="1" ht="15.75" customHeight="1" x14ac:dyDescent="0.15">
      <c r="A34" s="5"/>
      <c r="B34" s="124"/>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G34" s="24">
        <v>0.40277777777777901</v>
      </c>
      <c r="AO34" s="6"/>
      <c r="AP34" s="6"/>
      <c r="AQ34" s="75"/>
      <c r="AR34" s="75"/>
      <c r="AS34" s="75"/>
      <c r="AT34" s="75"/>
      <c r="AU34" s="75"/>
      <c r="AV34" s="75"/>
      <c r="AW34" s="75"/>
      <c r="AX34" s="75"/>
      <c r="AY34" s="75"/>
      <c r="AZ34" s="75"/>
      <c r="BA34" s="75"/>
      <c r="BB34" s="75"/>
      <c r="BC34" s="75"/>
    </row>
    <row r="35" spans="1:55" s="28" customFormat="1" ht="15.75" customHeight="1" x14ac:dyDescent="0.15">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0.406250000000001</v>
      </c>
      <c r="AO35" s="6"/>
      <c r="AP35" s="6"/>
      <c r="AQ35" s="75"/>
      <c r="AR35" s="75"/>
      <c r="AS35" s="75"/>
      <c r="AT35" s="75"/>
      <c r="AU35" s="75"/>
      <c r="AV35" s="75"/>
      <c r="AW35" s="75"/>
      <c r="AX35" s="75"/>
      <c r="AY35" s="75"/>
      <c r="AZ35" s="75"/>
      <c r="BA35" s="75"/>
      <c r="BB35" s="75"/>
      <c r="BC35" s="75"/>
    </row>
    <row r="36" spans="1:55" s="28" customFormat="1" ht="15.75" customHeight="1" x14ac:dyDescent="0.15">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0.40972222222222299</v>
      </c>
      <c r="AO36" s="6"/>
      <c r="AP36" s="6"/>
      <c r="AQ36" s="75"/>
      <c r="AR36" s="75"/>
      <c r="AS36" s="75"/>
      <c r="AT36" s="75"/>
      <c r="AU36" s="75"/>
      <c r="AV36" s="75"/>
      <c r="AW36" s="75"/>
      <c r="AX36" s="75"/>
      <c r="AY36" s="75"/>
      <c r="AZ36" s="75"/>
      <c r="BA36" s="75"/>
      <c r="BB36" s="75"/>
      <c r="BC36" s="75"/>
    </row>
    <row r="37" spans="1:55" s="28" customFormat="1" ht="15.75" customHeight="1" x14ac:dyDescent="0.15">
      <c r="A37" s="5"/>
      <c r="B37" s="124"/>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24">
        <v>0.41319444444444497</v>
      </c>
      <c r="AO37" s="6"/>
      <c r="AP37" s="6"/>
      <c r="AQ37" s="75"/>
      <c r="AR37" s="75"/>
      <c r="AS37" s="75"/>
      <c r="AT37" s="75"/>
      <c r="AU37" s="75"/>
      <c r="AV37" s="75"/>
      <c r="AW37" s="75"/>
      <c r="AX37" s="75"/>
      <c r="AY37" s="75"/>
      <c r="AZ37" s="75"/>
      <c r="BA37" s="75"/>
      <c r="BB37" s="75"/>
      <c r="BC37" s="75"/>
    </row>
    <row r="38" spans="1:55"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0.41666666666666802</v>
      </c>
      <c r="AO38" s="6"/>
      <c r="AP38" s="6"/>
      <c r="AQ38" s="75"/>
      <c r="AR38" s="75"/>
      <c r="AS38" s="75"/>
      <c r="AT38" s="75"/>
      <c r="AU38" s="75"/>
      <c r="AV38" s="75"/>
      <c r="AW38" s="75"/>
      <c r="AX38" s="75"/>
      <c r="AY38" s="75"/>
      <c r="AZ38" s="75"/>
      <c r="BA38" s="75"/>
      <c r="BB38" s="75"/>
      <c r="BC38" s="75"/>
    </row>
    <row r="39" spans="1:55"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0.42013888888889001</v>
      </c>
      <c r="AO39" s="6"/>
      <c r="AP39" s="6"/>
      <c r="AQ39" s="75"/>
      <c r="AR39" s="75"/>
      <c r="AS39" s="75"/>
      <c r="AT39" s="75"/>
      <c r="AU39" s="75"/>
      <c r="AV39" s="75"/>
      <c r="AW39" s="75"/>
      <c r="AX39" s="75"/>
      <c r="AY39" s="75"/>
      <c r="AZ39" s="75"/>
      <c r="BA39" s="75"/>
      <c r="BB39" s="75"/>
      <c r="BC39" s="75"/>
    </row>
    <row r="40" spans="1:55" s="28" customFormat="1" ht="15.75" customHeight="1" x14ac:dyDescent="0.15">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0.42361111111111199</v>
      </c>
      <c r="AO40" s="6"/>
      <c r="AP40" s="6"/>
      <c r="AQ40" s="75"/>
      <c r="AR40" s="75"/>
      <c r="AS40" s="75"/>
      <c r="AT40" s="75"/>
      <c r="AU40" s="75"/>
      <c r="AV40" s="75"/>
      <c r="AW40" s="75"/>
      <c r="AX40" s="75"/>
      <c r="AY40" s="75"/>
      <c r="AZ40" s="75"/>
      <c r="BA40" s="75"/>
      <c r="BB40" s="75"/>
      <c r="BC40" s="75"/>
    </row>
    <row r="41" spans="1:55" s="28" customFormat="1" ht="15.75" customHeight="1" x14ac:dyDescent="0.15">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0.42708333333333398</v>
      </c>
      <c r="AO41" s="6"/>
      <c r="AP41" s="6"/>
      <c r="AQ41" s="75"/>
      <c r="AR41" s="75"/>
      <c r="AS41" s="75"/>
      <c r="AT41" s="75"/>
      <c r="AU41" s="75"/>
      <c r="AV41" s="75"/>
      <c r="AW41" s="75"/>
      <c r="AX41" s="75"/>
      <c r="AY41" s="75"/>
      <c r="AZ41" s="75"/>
      <c r="BA41" s="75"/>
      <c r="BB41" s="75"/>
      <c r="BC41" s="75"/>
    </row>
    <row r="42" spans="1:55" s="28" customFormat="1" ht="15.75" customHeight="1" x14ac:dyDescent="0.15">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0.43055555555555702</v>
      </c>
      <c r="AO42" s="6"/>
      <c r="AP42" s="6"/>
      <c r="AQ42" s="75"/>
      <c r="AR42" s="75"/>
      <c r="AS42" s="75"/>
      <c r="AT42" s="75"/>
      <c r="AU42" s="75"/>
      <c r="AV42" s="75"/>
      <c r="AW42" s="75"/>
      <c r="AX42" s="75"/>
      <c r="AY42" s="75"/>
      <c r="AZ42" s="75"/>
      <c r="BA42" s="75"/>
      <c r="BB42" s="75"/>
      <c r="BC42" s="75"/>
    </row>
    <row r="43" spans="1:55" s="28" customFormat="1" ht="15.75" customHeight="1" x14ac:dyDescent="0.15">
      <c r="A43" s="5"/>
      <c r="B43" s="124"/>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0.43402777777777901</v>
      </c>
      <c r="AO43" s="6"/>
      <c r="AP43" s="6"/>
      <c r="AQ43" s="75"/>
      <c r="AR43" s="75"/>
      <c r="AS43" s="75"/>
      <c r="AT43" s="75"/>
      <c r="AU43" s="75"/>
      <c r="AV43" s="75"/>
      <c r="AW43" s="75"/>
      <c r="AX43" s="75"/>
      <c r="AY43" s="75"/>
      <c r="AZ43" s="75"/>
      <c r="BA43" s="75"/>
      <c r="BB43" s="75"/>
      <c r="BC43" s="7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75"/>
      <c r="AR44" s="75"/>
      <c r="AS44" s="75"/>
      <c r="AT44" s="75"/>
      <c r="AU44" s="75"/>
      <c r="AV44" s="75"/>
      <c r="AW44" s="75"/>
      <c r="AX44" s="75"/>
      <c r="AY44" s="75"/>
      <c r="AZ44" s="75"/>
      <c r="BA44" s="75"/>
      <c r="BB44" s="75"/>
      <c r="BC44" s="7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0.44097222222222299</v>
      </c>
      <c r="AO45" s="6"/>
      <c r="AP45" s="6"/>
      <c r="AQ45" s="75"/>
      <c r="AR45" s="75"/>
      <c r="AS45" s="75"/>
      <c r="AT45" s="75"/>
      <c r="AU45" s="75"/>
      <c r="AV45" s="75"/>
      <c r="AW45" s="75"/>
      <c r="AX45" s="75"/>
      <c r="AY45" s="75"/>
      <c r="AZ45" s="75"/>
      <c r="BA45" s="75"/>
      <c r="BB45" s="75"/>
      <c r="BC45" s="7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0.44444444444444497</v>
      </c>
      <c r="AO46" s="6"/>
      <c r="AP46" s="6"/>
      <c r="AQ46" s="75"/>
      <c r="AR46" s="75"/>
      <c r="AS46" s="75"/>
      <c r="AT46" s="75"/>
      <c r="AU46" s="75"/>
      <c r="AV46" s="75"/>
      <c r="AW46" s="75"/>
      <c r="AX46" s="75"/>
      <c r="AY46" s="75"/>
      <c r="AZ46" s="75"/>
      <c r="BA46" s="75"/>
      <c r="BB46" s="75"/>
      <c r="BC46" s="7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0.44791666666666802</v>
      </c>
      <c r="AO47" s="6"/>
      <c r="AP47" s="6"/>
      <c r="AQ47" s="75"/>
      <c r="AR47" s="75"/>
      <c r="AS47" s="75"/>
      <c r="AT47" s="75"/>
      <c r="AU47" s="75"/>
      <c r="AV47" s="75"/>
      <c r="AW47" s="75"/>
      <c r="AX47" s="75"/>
      <c r="AY47" s="75"/>
      <c r="AZ47" s="75"/>
      <c r="BA47" s="75"/>
      <c r="BB47" s="75"/>
      <c r="BC47" s="7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0.45138888888889001</v>
      </c>
      <c r="AO48" s="6"/>
      <c r="AP48" s="6"/>
      <c r="AQ48" s="75"/>
      <c r="AR48" s="75"/>
      <c r="AS48" s="75"/>
      <c r="AT48" s="75"/>
      <c r="AU48" s="75"/>
      <c r="AV48" s="75"/>
      <c r="AW48" s="75"/>
      <c r="AX48" s="75"/>
      <c r="AY48" s="75"/>
      <c r="AZ48" s="75"/>
      <c r="BA48" s="75"/>
      <c r="BB48" s="75"/>
      <c r="BC48" s="7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0.45486111111111199</v>
      </c>
      <c r="AO49" s="6"/>
      <c r="AP49" s="6"/>
      <c r="AQ49" s="75"/>
      <c r="AR49" s="75"/>
      <c r="AS49" s="75"/>
      <c r="AT49" s="75"/>
      <c r="AU49" s="75"/>
      <c r="AV49" s="75"/>
      <c r="AW49" s="75"/>
      <c r="AX49" s="75"/>
      <c r="AY49" s="75"/>
      <c r="AZ49" s="75"/>
      <c r="BA49" s="75"/>
      <c r="BB49" s="75"/>
      <c r="BC49" s="7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0.45833333333333498</v>
      </c>
      <c r="AO50" s="6"/>
      <c r="AP50" s="6"/>
      <c r="AQ50" s="75"/>
      <c r="AR50" s="75"/>
      <c r="AS50" s="75"/>
      <c r="AT50" s="75"/>
      <c r="AU50" s="75"/>
      <c r="AV50" s="75"/>
      <c r="AW50" s="75"/>
      <c r="AX50" s="75"/>
      <c r="AY50" s="75"/>
      <c r="AZ50" s="75"/>
      <c r="BA50" s="75"/>
      <c r="BB50" s="75"/>
      <c r="BC50" s="7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0.46180555555555702</v>
      </c>
      <c r="AO51" s="6"/>
      <c r="AP51" s="6"/>
      <c r="AQ51" s="75"/>
      <c r="AR51" s="75"/>
      <c r="AS51" s="75"/>
      <c r="AT51" s="75"/>
      <c r="AU51" s="75"/>
      <c r="AV51" s="75"/>
      <c r="AW51" s="75"/>
      <c r="AX51" s="75"/>
      <c r="AY51" s="75"/>
      <c r="AZ51" s="75"/>
      <c r="BA51" s="75"/>
      <c r="BB51" s="75"/>
      <c r="BC51" s="7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0.46527777777777901</v>
      </c>
      <c r="AO52" s="6"/>
      <c r="AP52" s="6"/>
      <c r="AQ52" s="75"/>
      <c r="AR52" s="75"/>
      <c r="AS52" s="75"/>
      <c r="AT52" s="75"/>
      <c r="AU52" s="75"/>
      <c r="AV52" s="75"/>
      <c r="AW52" s="75"/>
      <c r="AX52" s="75"/>
      <c r="AY52" s="75"/>
      <c r="AZ52" s="75"/>
      <c r="BA52" s="75"/>
      <c r="BB52" s="75"/>
      <c r="BC52" s="7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75"/>
      <c r="AR53" s="75"/>
      <c r="AS53" s="75"/>
      <c r="AT53" s="75"/>
      <c r="AU53" s="75"/>
      <c r="AV53" s="75"/>
      <c r="AW53" s="75"/>
      <c r="AX53" s="75"/>
      <c r="AY53" s="75"/>
      <c r="AZ53" s="75"/>
      <c r="BA53" s="75"/>
      <c r="BB53" s="75"/>
      <c r="BC53" s="7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0.47222222222222399</v>
      </c>
      <c r="AO54" s="6"/>
      <c r="AP54" s="6"/>
      <c r="AQ54" s="75"/>
      <c r="AR54" s="75"/>
      <c r="AS54" s="75"/>
      <c r="AT54" s="75"/>
      <c r="AU54" s="75"/>
      <c r="AV54" s="75"/>
      <c r="AW54" s="75"/>
      <c r="AX54" s="75"/>
      <c r="AY54" s="75"/>
      <c r="AZ54" s="75"/>
      <c r="BA54" s="75"/>
      <c r="BB54" s="75"/>
      <c r="BC54" s="7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0.47569444444444597</v>
      </c>
      <c r="AO55" s="6"/>
      <c r="AP55" s="6"/>
      <c r="AQ55" s="75"/>
      <c r="AR55" s="75"/>
      <c r="AS55" s="75"/>
      <c r="AT55" s="75"/>
      <c r="AU55" s="75"/>
      <c r="AV55" s="75"/>
      <c r="AW55" s="75"/>
      <c r="AX55" s="75"/>
      <c r="AY55" s="75"/>
      <c r="AZ55" s="75"/>
      <c r="BA55" s="75"/>
      <c r="BB55" s="75"/>
      <c r="BC55" s="7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0.47916666666666802</v>
      </c>
      <c r="AO56" s="6"/>
      <c r="AP56" s="6"/>
      <c r="AQ56" s="75"/>
      <c r="AR56" s="75"/>
      <c r="AS56" s="75"/>
      <c r="AT56" s="75"/>
      <c r="AU56" s="75"/>
      <c r="AV56" s="75"/>
      <c r="AW56" s="75"/>
      <c r="AX56" s="75"/>
      <c r="AY56" s="75"/>
      <c r="AZ56" s="75"/>
      <c r="BA56" s="75"/>
      <c r="BB56" s="75"/>
      <c r="BC56" s="7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0.48263888888889001</v>
      </c>
      <c r="AO57" s="6"/>
      <c r="AP57" s="6"/>
      <c r="AQ57" s="75"/>
      <c r="AR57" s="75"/>
      <c r="AS57" s="75"/>
      <c r="AT57" s="75"/>
      <c r="AU57" s="75"/>
      <c r="AV57" s="75"/>
      <c r="AW57" s="75"/>
      <c r="AX57" s="75"/>
      <c r="AY57" s="75"/>
      <c r="AZ57" s="75"/>
      <c r="BA57" s="75"/>
      <c r="BB57" s="75"/>
      <c r="BC57" s="7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0.48611111111111299</v>
      </c>
      <c r="AO58" s="6"/>
      <c r="AP58" s="6"/>
      <c r="AQ58" s="75"/>
      <c r="AR58" s="75"/>
      <c r="AS58" s="75"/>
      <c r="AT58" s="75"/>
      <c r="AU58" s="75"/>
      <c r="AV58" s="75"/>
      <c r="AW58" s="75"/>
      <c r="AX58" s="75"/>
      <c r="AY58" s="75"/>
      <c r="AZ58" s="75"/>
      <c r="BA58" s="75"/>
      <c r="BB58" s="75"/>
      <c r="BC58" s="7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0.48958333333333498</v>
      </c>
      <c r="AO59" s="6"/>
      <c r="AP59" s="6"/>
      <c r="AQ59" s="75"/>
      <c r="AR59" s="75"/>
      <c r="AS59" s="75"/>
      <c r="AT59" s="75"/>
      <c r="AU59" s="75"/>
      <c r="AV59" s="75"/>
      <c r="AW59" s="75"/>
      <c r="AX59" s="75"/>
      <c r="AY59" s="75"/>
      <c r="AZ59" s="75"/>
      <c r="BA59" s="75"/>
      <c r="BB59" s="75"/>
      <c r="BC59" s="7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0.49305555555555702</v>
      </c>
      <c r="AO60" s="6"/>
      <c r="AP60" s="6"/>
      <c r="AQ60" s="75"/>
      <c r="AR60" s="75"/>
      <c r="AS60" s="75"/>
      <c r="AT60" s="75"/>
      <c r="AU60" s="75"/>
      <c r="AV60" s="75"/>
      <c r="AW60" s="75"/>
      <c r="AX60" s="75"/>
      <c r="AY60" s="75"/>
      <c r="AZ60" s="75"/>
      <c r="BA60" s="75"/>
      <c r="BB60" s="75"/>
      <c r="BC60" s="7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0.49652777777777901</v>
      </c>
      <c r="AO61" s="6"/>
      <c r="AP61" s="6"/>
      <c r="AQ61" s="75"/>
      <c r="AR61" s="75"/>
      <c r="AS61" s="75"/>
      <c r="AT61" s="75"/>
      <c r="AU61" s="75"/>
      <c r="AV61" s="75"/>
      <c r="AW61" s="75"/>
      <c r="AX61" s="75"/>
      <c r="AY61" s="75"/>
      <c r="AZ61" s="75"/>
      <c r="BA61" s="75"/>
      <c r="BB61" s="75"/>
      <c r="BC61" s="7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75"/>
      <c r="AR62" s="75"/>
      <c r="AS62" s="75"/>
      <c r="AT62" s="75"/>
      <c r="AU62" s="75"/>
      <c r="AV62" s="75"/>
      <c r="AW62" s="75"/>
      <c r="AX62" s="75"/>
      <c r="AY62" s="75"/>
      <c r="AZ62" s="75"/>
      <c r="BA62" s="75"/>
      <c r="BB62" s="75"/>
      <c r="BC62" s="7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0.50347222222222399</v>
      </c>
      <c r="AO63" s="6"/>
      <c r="AP63" s="6"/>
      <c r="AQ63" s="75"/>
      <c r="AR63" s="75"/>
      <c r="AS63" s="75"/>
      <c r="AT63" s="75"/>
      <c r="AU63" s="75"/>
      <c r="AV63" s="75"/>
      <c r="AW63" s="75"/>
      <c r="AX63" s="75"/>
      <c r="AY63" s="75"/>
      <c r="AZ63" s="75"/>
      <c r="BA63" s="75"/>
      <c r="BB63" s="75"/>
      <c r="BC63" s="7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0.50694444444444597</v>
      </c>
      <c r="AO64" s="6"/>
      <c r="AP64" s="6"/>
      <c r="AQ64" s="75"/>
      <c r="AR64" s="75"/>
      <c r="AS64" s="75"/>
      <c r="AT64" s="75"/>
      <c r="AU64" s="75"/>
      <c r="AV64" s="75"/>
      <c r="AW64" s="75"/>
      <c r="AX64" s="75"/>
      <c r="AY64" s="75"/>
      <c r="AZ64" s="75"/>
      <c r="BA64" s="75"/>
      <c r="BB64" s="75"/>
      <c r="BC64" s="7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0.51041666666666896</v>
      </c>
      <c r="AO65" s="6"/>
      <c r="AP65" s="6"/>
      <c r="AQ65" s="75"/>
      <c r="AR65" s="75"/>
      <c r="AS65" s="75"/>
      <c r="AT65" s="75"/>
      <c r="AU65" s="75"/>
      <c r="AV65" s="75"/>
      <c r="AW65" s="75"/>
      <c r="AX65" s="75"/>
      <c r="AY65" s="75"/>
      <c r="AZ65" s="75"/>
      <c r="BA65" s="75"/>
      <c r="BB65" s="75"/>
      <c r="BC65" s="7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0.51388888888889095</v>
      </c>
      <c r="AO66" s="6"/>
      <c r="AP66" s="6"/>
      <c r="AQ66" s="75"/>
      <c r="AR66" s="75"/>
      <c r="AS66" s="75"/>
      <c r="AT66" s="75"/>
      <c r="AU66" s="75"/>
      <c r="AV66" s="75"/>
      <c r="AW66" s="75"/>
      <c r="AX66" s="75"/>
      <c r="AY66" s="75"/>
      <c r="AZ66" s="75"/>
      <c r="BA66" s="75"/>
      <c r="BB66" s="75"/>
      <c r="BC66" s="75"/>
    </row>
    <row r="67" spans="1:55" s="28"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0.51736111111111305</v>
      </c>
      <c r="AO67" s="6"/>
      <c r="AP67" s="6"/>
      <c r="AQ67" s="75"/>
      <c r="AR67" s="75"/>
      <c r="AS67" s="75"/>
      <c r="AT67" s="75"/>
      <c r="AU67" s="75"/>
      <c r="AV67" s="75"/>
      <c r="AW67" s="75"/>
      <c r="AX67" s="75"/>
      <c r="AY67" s="75"/>
      <c r="AZ67" s="75"/>
      <c r="BA67" s="75"/>
      <c r="BB67" s="75"/>
      <c r="BC67" s="75"/>
    </row>
    <row r="68" spans="1:55"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0.52083333333333504</v>
      </c>
      <c r="AO68" s="6"/>
      <c r="AP68" s="6"/>
      <c r="AQ68" s="75"/>
      <c r="AR68" s="75"/>
      <c r="AS68" s="75"/>
      <c r="AT68" s="75"/>
      <c r="AU68" s="75"/>
      <c r="AV68" s="75"/>
      <c r="AW68" s="75"/>
      <c r="AX68" s="75"/>
      <c r="AY68" s="75"/>
      <c r="AZ68" s="75"/>
      <c r="BA68" s="75"/>
      <c r="BB68" s="75"/>
      <c r="BC68" s="75"/>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0.52430555555555802</v>
      </c>
      <c r="AO69" s="6"/>
      <c r="AP69" s="6"/>
      <c r="AQ69" s="75"/>
      <c r="AR69" s="75"/>
      <c r="AS69" s="75"/>
      <c r="AT69" s="75"/>
      <c r="AU69" s="75"/>
      <c r="AV69" s="75"/>
      <c r="AW69" s="75"/>
      <c r="AX69" s="75"/>
      <c r="AY69" s="75"/>
      <c r="AZ69" s="75"/>
      <c r="BA69" s="75"/>
      <c r="BB69" s="75"/>
      <c r="BC69" s="75"/>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0.52777777777778001</v>
      </c>
      <c r="AO70" s="6"/>
      <c r="AP70" s="6"/>
      <c r="AQ70" s="75"/>
      <c r="AR70" s="75"/>
      <c r="AS70" s="75"/>
      <c r="AT70" s="75"/>
      <c r="AU70" s="75"/>
      <c r="AV70" s="75"/>
      <c r="AW70" s="75"/>
      <c r="AX70" s="75"/>
      <c r="AY70" s="75"/>
      <c r="AZ70" s="75"/>
      <c r="BA70" s="75"/>
      <c r="BB70" s="75"/>
      <c r="BC70" s="75"/>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75"/>
      <c r="AR71" s="75"/>
      <c r="AS71" s="75"/>
      <c r="AT71" s="75"/>
      <c r="AU71" s="75"/>
      <c r="AV71" s="75"/>
      <c r="AW71" s="75"/>
      <c r="AX71" s="75"/>
      <c r="AY71" s="75"/>
      <c r="AZ71" s="75"/>
      <c r="BA71" s="75"/>
      <c r="BB71" s="75"/>
      <c r="BC71" s="75"/>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0.53472222222222399</v>
      </c>
      <c r="AO72" s="6"/>
      <c r="AP72" s="6"/>
      <c r="AQ72" s="75"/>
      <c r="AR72" s="75"/>
      <c r="AS72" s="75"/>
      <c r="AT72" s="75"/>
      <c r="AU72" s="75"/>
      <c r="AV72" s="75"/>
      <c r="AW72" s="75"/>
      <c r="AX72" s="75"/>
      <c r="AY72" s="75"/>
      <c r="AZ72" s="75"/>
      <c r="BA72" s="75"/>
      <c r="BB72" s="75"/>
      <c r="BC72" s="7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0.53819444444444697</v>
      </c>
      <c r="AO73" s="6"/>
      <c r="AP73" s="6"/>
      <c r="AQ73" s="75"/>
      <c r="AR73" s="75"/>
      <c r="AS73" s="75"/>
      <c r="AT73" s="75"/>
      <c r="AU73" s="75"/>
      <c r="AV73" s="75"/>
      <c r="AW73" s="75"/>
      <c r="AX73" s="75"/>
      <c r="AY73" s="75"/>
      <c r="AZ73" s="75"/>
      <c r="BA73" s="75"/>
      <c r="BB73" s="75"/>
      <c r="BC73" s="7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0.54166666666666896</v>
      </c>
      <c r="AO74" s="6"/>
      <c r="AP74" s="6"/>
      <c r="AQ74" s="75"/>
      <c r="AR74" s="75"/>
      <c r="AS74" s="75"/>
      <c r="AT74" s="75"/>
      <c r="AU74" s="75"/>
      <c r="AV74" s="75"/>
      <c r="AW74" s="75"/>
      <c r="AX74" s="75"/>
      <c r="AY74" s="75"/>
      <c r="AZ74" s="75"/>
      <c r="BA74" s="75"/>
      <c r="BB74" s="75"/>
      <c r="BC74" s="7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0.54513888888889095</v>
      </c>
      <c r="AQ75" s="75"/>
      <c r="AR75" s="75"/>
      <c r="AS75" s="75"/>
      <c r="AT75" s="75"/>
      <c r="AU75" s="75"/>
      <c r="AV75" s="75"/>
      <c r="AW75" s="75"/>
      <c r="AX75" s="75"/>
      <c r="AY75" s="75"/>
      <c r="AZ75" s="75"/>
      <c r="BA75" s="75"/>
      <c r="BB75" s="75"/>
      <c r="BC75" s="7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0.54861111111111305</v>
      </c>
      <c r="AQ76" s="75"/>
      <c r="AR76" s="75"/>
      <c r="AS76" s="75"/>
      <c r="AT76" s="75"/>
      <c r="AU76" s="75"/>
      <c r="AV76" s="75"/>
      <c r="AW76" s="75"/>
      <c r="AX76" s="75"/>
      <c r="AY76" s="75"/>
      <c r="AZ76" s="75"/>
      <c r="BA76" s="75"/>
      <c r="BB76" s="75"/>
      <c r="BC76" s="7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0.55208333333333603</v>
      </c>
      <c r="AQ77" s="75"/>
      <c r="AR77" s="75"/>
      <c r="AS77" s="75"/>
      <c r="AT77" s="75"/>
      <c r="AU77" s="75"/>
      <c r="AV77" s="75"/>
      <c r="AW77" s="75"/>
      <c r="AX77" s="75"/>
      <c r="AY77" s="75"/>
      <c r="AZ77" s="75"/>
      <c r="BA77" s="75"/>
      <c r="BB77" s="75"/>
      <c r="BC77" s="7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0.55555555555555802</v>
      </c>
      <c r="AQ78" s="75"/>
      <c r="AR78" s="75"/>
      <c r="AS78" s="75"/>
      <c r="AT78" s="75"/>
      <c r="AU78" s="75"/>
      <c r="AV78" s="75"/>
      <c r="AW78" s="75"/>
      <c r="AX78" s="75"/>
      <c r="AY78" s="75"/>
      <c r="AZ78" s="75"/>
      <c r="BA78" s="75"/>
      <c r="BB78" s="75"/>
      <c r="BC78" s="7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0.55902777777778001</v>
      </c>
      <c r="AQ79" s="75"/>
      <c r="AR79" s="75"/>
      <c r="AS79" s="75"/>
      <c r="AT79" s="75"/>
      <c r="AU79" s="75"/>
      <c r="AV79" s="75"/>
      <c r="AW79" s="75"/>
      <c r="AX79" s="75"/>
      <c r="AY79" s="75"/>
      <c r="AZ79" s="75"/>
      <c r="BA79" s="75"/>
      <c r="BB79" s="75"/>
      <c r="BC79" s="7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0.56597222222222499</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0.56944444444444697</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0.57291666666666896</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0.57638888888889195</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0.57986111111111405</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0.58680555555555802</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0.59027777777778101</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0.59722222222222499</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0.60069444444444697</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0.60416666666666996</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0.60763888888889195</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0.61111111111111405</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0.61805555555555902</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0.62152777777778101</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0.62847222222222598</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0.63194444444444797</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0.63541666666666996</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0.63888888888889195</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0.64236111111111505</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0.64930555555555902</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0.65277777777778101</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0.65972222222222598</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0.66319444444444797</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0.66666666666666996</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0.67013888888889295</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0.67361111111111505</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0.67708333333333703</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0.68055555555556002</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0.68402777777778201</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0.69097222222222598</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0.69444444444444897</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0.69791666666667096</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0.70138888888889295</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0.70486111111111505</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0.70833333333333803</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0.71180555555556002</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0.71527777777778201</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0.72222222222222698</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0.72569444444444897</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0.72916666666667096</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0.73263888888889395</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0.73611111111111605</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0.73958333333333803</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0.74305555555556002</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0.74652777777778301</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0.75347222222222698</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0.75694444444444897</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0.76041666666667196</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0.76388888888889395</v>
      </c>
    </row>
    <row r="139" spans="1:33" s="28"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0.76736111111111605</v>
      </c>
    </row>
    <row r="140" spans="1:33" s="28"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0.77083333333333803</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0.77430555555556102</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0.77777777777778301</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0.781250000000005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0.78472222222222798</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0.78819444444444997</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0.79166666666667196</v>
      </c>
    </row>
  </sheetData>
  <mergeCells count="94">
    <mergeCell ref="B31:AC31"/>
    <mergeCell ref="B32:AC32"/>
    <mergeCell ref="C29:O29"/>
    <mergeCell ref="P29:R29"/>
    <mergeCell ref="S29:U29"/>
    <mergeCell ref="V29:X29"/>
    <mergeCell ref="Y29:AC29"/>
    <mergeCell ref="C22:O22"/>
    <mergeCell ref="P22:R22"/>
    <mergeCell ref="S22:U22"/>
    <mergeCell ref="V22:X22"/>
    <mergeCell ref="Y22:AC22"/>
    <mergeCell ref="C23:O23"/>
    <mergeCell ref="P23:R23"/>
    <mergeCell ref="S23:U23"/>
    <mergeCell ref="V23:X23"/>
    <mergeCell ref="Y23:AC23"/>
    <mergeCell ref="V21:X21"/>
    <mergeCell ref="Y21:AC21"/>
    <mergeCell ref="C20:O20"/>
    <mergeCell ref="P20:R20"/>
    <mergeCell ref="S20:U20"/>
    <mergeCell ref="V20:X20"/>
    <mergeCell ref="Y20:AC20"/>
    <mergeCell ref="AM18:AN18"/>
    <mergeCell ref="C19:O19"/>
    <mergeCell ref="P19:R19"/>
    <mergeCell ref="S19:U19"/>
    <mergeCell ref="V19:X19"/>
    <mergeCell ref="Y19:AC19"/>
    <mergeCell ref="AH16:AH17"/>
    <mergeCell ref="AI16:AJ16"/>
    <mergeCell ref="AK16:AL16"/>
    <mergeCell ref="AM16:AN16"/>
    <mergeCell ref="B18:O18"/>
    <mergeCell ref="P18:R18"/>
    <mergeCell ref="S18:U18"/>
    <mergeCell ref="V18:X18"/>
    <mergeCell ref="Y18:AC18"/>
    <mergeCell ref="AI18:AJ18"/>
    <mergeCell ref="B16:O17"/>
    <mergeCell ref="P16:R17"/>
    <mergeCell ref="S16:U17"/>
    <mergeCell ref="V16:X17"/>
    <mergeCell ref="Y16:AC17"/>
    <mergeCell ref="AK18:AL18"/>
    <mergeCell ref="Y25:AC25"/>
    <mergeCell ref="E10:I10"/>
    <mergeCell ref="J10:K11"/>
    <mergeCell ref="M10:P10"/>
    <mergeCell ref="R10:U10"/>
    <mergeCell ref="C24:O24"/>
    <mergeCell ref="P24:R24"/>
    <mergeCell ref="E13:U13"/>
    <mergeCell ref="V13:X14"/>
    <mergeCell ref="Y13:AC14"/>
    <mergeCell ref="E14:U14"/>
    <mergeCell ref="B10:C11"/>
    <mergeCell ref="V10:X11"/>
    <mergeCell ref="C21:O21"/>
    <mergeCell ref="P21:R21"/>
    <mergeCell ref="S21:U21"/>
    <mergeCell ref="V27:X27"/>
    <mergeCell ref="Y27:AC27"/>
    <mergeCell ref="B3:AC3"/>
    <mergeCell ref="B6:C6"/>
    <mergeCell ref="D6:AC6"/>
    <mergeCell ref="B7:C7"/>
    <mergeCell ref="D7:AC7"/>
    <mergeCell ref="C25:O25"/>
    <mergeCell ref="P25:R25"/>
    <mergeCell ref="S25:U25"/>
    <mergeCell ref="V25:X25"/>
    <mergeCell ref="Y10:AC11"/>
    <mergeCell ref="E11:I11"/>
    <mergeCell ref="M11:P11"/>
    <mergeCell ref="R11:U11"/>
    <mergeCell ref="B13:C14"/>
    <mergeCell ref="S24:U24"/>
    <mergeCell ref="V24:X24"/>
    <mergeCell ref="Y24:AC24"/>
    <mergeCell ref="C28:O28"/>
    <mergeCell ref="P28:R28"/>
    <mergeCell ref="S28:U28"/>
    <mergeCell ref="V28:X28"/>
    <mergeCell ref="Y28:AC28"/>
    <mergeCell ref="C26:O26"/>
    <mergeCell ref="P26:R26"/>
    <mergeCell ref="S26:U26"/>
    <mergeCell ref="V26:X26"/>
    <mergeCell ref="Y26:AC26"/>
    <mergeCell ref="C27:O27"/>
    <mergeCell ref="P27:R27"/>
    <mergeCell ref="S27:U27"/>
  </mergeCells>
  <phoneticPr fontId="59"/>
  <dataValidations count="3">
    <dataValidation type="list" allowBlank="1" showInputMessage="1" showErrorMessage="1" sqref="M10 M11:P11 R10 R11:U11" xr:uid="{00000000-0002-0000-0E00-000000000000}">
      <formula1>$AG$17:$AG$146</formula1>
    </dataValidation>
    <dataValidation type="list" allowBlank="1" showInputMessage="1" showErrorMessage="1" sqref="S19:S28 V19:V28 P19:P28" xr:uid="{00000000-0002-0000-0E00-000001000000}">
      <formula1>$AH$19:$AH$23</formula1>
    </dataValidation>
    <dataValidation type="list" allowBlank="1" showInputMessage="1" showErrorMessage="1" sqref="S29 V29 P29" xr:uid="{00000000-0002-0000-0E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BC151"/>
  <sheetViews>
    <sheetView showGridLines="0" topLeftCell="A18" zoomScaleNormal="100" workbookViewId="0">
      <selection activeCell="P19" sqref="P19:R19"/>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41"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41"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606" t="s">
        <v>325</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238">
        <v>1</v>
      </c>
      <c r="E10" s="454"/>
      <c r="F10" s="455"/>
      <c r="G10" s="455"/>
      <c r="H10" s="455"/>
      <c r="I10" s="456"/>
      <c r="J10" s="425" t="s">
        <v>30</v>
      </c>
      <c r="K10" s="341"/>
      <c r="L10" s="239">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240">
        <v>2</v>
      </c>
      <c r="E11" s="448"/>
      <c r="F11" s="449"/>
      <c r="G11" s="449"/>
      <c r="H11" s="449"/>
      <c r="I11" s="450"/>
      <c r="J11" s="425"/>
      <c r="K11" s="341"/>
      <c r="L11" s="239">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F12" s="75"/>
      <c r="AG12" s="75"/>
    </row>
    <row r="13" spans="1:41" s="75" customFormat="1" ht="18.75" customHeight="1" x14ac:dyDescent="0.15">
      <c r="B13" s="367" t="s">
        <v>4</v>
      </c>
      <c r="C13" s="367"/>
      <c r="D13" s="238">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24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2"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46</v>
      </c>
      <c r="AN17" s="102" t="s">
        <v>45</v>
      </c>
    </row>
    <row r="18" spans="1:42"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241"/>
      <c r="AI18" s="403" t="s">
        <v>43</v>
      </c>
      <c r="AJ18" s="404"/>
      <c r="AK18" s="403" t="s">
        <v>34</v>
      </c>
      <c r="AL18" s="404"/>
      <c r="AM18" s="403" t="s">
        <v>42</v>
      </c>
      <c r="AN18" s="404"/>
    </row>
    <row r="19" spans="1:42" s="75" customFormat="1" ht="41.25" customHeight="1" x14ac:dyDescent="0.15">
      <c r="A19" s="77"/>
      <c r="B19" s="105" t="s">
        <v>36</v>
      </c>
      <c r="C19" s="399" t="s">
        <v>293</v>
      </c>
      <c r="D19" s="400"/>
      <c r="E19" s="400"/>
      <c r="F19" s="400"/>
      <c r="G19" s="400"/>
      <c r="H19" s="400"/>
      <c r="I19" s="400"/>
      <c r="J19" s="400"/>
      <c r="K19" s="400"/>
      <c r="L19" s="400"/>
      <c r="M19" s="400"/>
      <c r="N19" s="400"/>
      <c r="O19" s="576"/>
      <c r="P19" s="577"/>
      <c r="Q19" s="578"/>
      <c r="R19" s="579"/>
      <c r="S19" s="417"/>
      <c r="T19" s="415"/>
      <c r="U19" s="418"/>
      <c r="V19" s="419"/>
      <c r="W19" s="419"/>
      <c r="X19" s="419"/>
      <c r="Y19" s="401"/>
      <c r="Z19" s="401"/>
      <c r="AA19" s="401"/>
      <c r="AB19" s="401"/>
      <c r="AC19" s="402"/>
      <c r="AD19" s="77"/>
      <c r="AF19" s="106" t="s">
        <v>11</v>
      </c>
      <c r="AG19" s="107">
        <v>0.33333333333333331</v>
      </c>
      <c r="AH19" s="108"/>
      <c r="AI19" s="109"/>
      <c r="AJ19" s="110"/>
      <c r="AK19" s="111"/>
      <c r="AL19" s="112"/>
      <c r="AM19" s="111"/>
      <c r="AN19" s="112"/>
      <c r="AP19" s="229"/>
    </row>
    <row r="20" spans="1:42" s="75" customFormat="1" ht="41.25" customHeight="1" x14ac:dyDescent="0.15">
      <c r="A20" s="77"/>
      <c r="B20" s="105" t="s">
        <v>37</v>
      </c>
      <c r="C20" s="399" t="s">
        <v>294</v>
      </c>
      <c r="D20" s="400"/>
      <c r="E20" s="400"/>
      <c r="F20" s="400"/>
      <c r="G20" s="400"/>
      <c r="H20" s="400"/>
      <c r="I20" s="400"/>
      <c r="J20" s="400"/>
      <c r="K20" s="400"/>
      <c r="L20" s="400"/>
      <c r="M20" s="400"/>
      <c r="N20" s="400"/>
      <c r="O20" s="576"/>
      <c r="P20" s="570"/>
      <c r="Q20" s="571"/>
      <c r="R20" s="572"/>
      <c r="S20" s="378"/>
      <c r="T20" s="376"/>
      <c r="U20" s="379"/>
      <c r="V20" s="380"/>
      <c r="W20" s="380"/>
      <c r="X20" s="380"/>
      <c r="Y20" s="381"/>
      <c r="Z20" s="381"/>
      <c r="AA20" s="381"/>
      <c r="AB20" s="381"/>
      <c r="AC20" s="382"/>
      <c r="AD20" s="77"/>
      <c r="AF20" s="242" t="s">
        <v>12</v>
      </c>
      <c r="AG20" s="107">
        <v>0.33680555555555558</v>
      </c>
      <c r="AH20" s="108">
        <v>4</v>
      </c>
      <c r="AI20" s="109" t="s">
        <v>49</v>
      </c>
      <c r="AJ20" s="110" t="s">
        <v>47</v>
      </c>
      <c r="AK20" s="109" t="s">
        <v>54</v>
      </c>
      <c r="AL20" s="114" t="s">
        <v>55</v>
      </c>
      <c r="AM20" s="109" t="s">
        <v>56</v>
      </c>
      <c r="AN20" s="114" t="s">
        <v>57</v>
      </c>
      <c r="AP20" s="229"/>
    </row>
    <row r="21" spans="1:42" s="75" customFormat="1" ht="51.95" customHeight="1" x14ac:dyDescent="0.15">
      <c r="A21" s="77"/>
      <c r="B21" s="105" t="s">
        <v>38</v>
      </c>
      <c r="C21" s="614" t="s">
        <v>231</v>
      </c>
      <c r="D21" s="615"/>
      <c r="E21" s="615"/>
      <c r="F21" s="615"/>
      <c r="G21" s="615"/>
      <c r="H21" s="615"/>
      <c r="I21" s="615"/>
      <c r="J21" s="615"/>
      <c r="K21" s="615"/>
      <c r="L21" s="615"/>
      <c r="M21" s="615"/>
      <c r="N21" s="615"/>
      <c r="O21" s="616"/>
      <c r="P21" s="570"/>
      <c r="Q21" s="571"/>
      <c r="R21" s="572"/>
      <c r="S21" s="378"/>
      <c r="T21" s="376"/>
      <c r="U21" s="379"/>
      <c r="V21" s="380"/>
      <c r="W21" s="380"/>
      <c r="X21" s="380"/>
      <c r="Y21" s="381"/>
      <c r="Z21" s="381"/>
      <c r="AA21" s="381"/>
      <c r="AB21" s="381"/>
      <c r="AC21" s="382"/>
      <c r="AD21" s="77"/>
      <c r="AF21" s="83"/>
      <c r="AG21" s="107">
        <v>0.34027777777777801</v>
      </c>
      <c r="AH21" s="115">
        <v>3</v>
      </c>
      <c r="AI21" s="116" t="s">
        <v>50</v>
      </c>
      <c r="AJ21" s="117" t="s">
        <v>48</v>
      </c>
      <c r="AK21" s="116" t="s">
        <v>58</v>
      </c>
      <c r="AL21" s="118" t="s">
        <v>59</v>
      </c>
      <c r="AM21" s="116" t="s">
        <v>60</v>
      </c>
      <c r="AN21" s="118" t="s">
        <v>61</v>
      </c>
      <c r="AP21" s="229"/>
    </row>
    <row r="22" spans="1:42" s="75" customFormat="1" ht="41.25" customHeight="1" x14ac:dyDescent="0.15">
      <c r="A22" s="77"/>
      <c r="B22" s="105" t="s">
        <v>39</v>
      </c>
      <c r="C22" s="372" t="s">
        <v>295</v>
      </c>
      <c r="D22" s="373"/>
      <c r="E22" s="373"/>
      <c r="F22" s="373"/>
      <c r="G22" s="373"/>
      <c r="H22" s="373"/>
      <c r="I22" s="373"/>
      <c r="J22" s="373"/>
      <c r="K22" s="373"/>
      <c r="L22" s="373"/>
      <c r="M22" s="373"/>
      <c r="N22" s="373"/>
      <c r="O22" s="585"/>
      <c r="P22" s="570"/>
      <c r="Q22" s="571"/>
      <c r="R22" s="572"/>
      <c r="S22" s="378"/>
      <c r="T22" s="376"/>
      <c r="U22" s="379"/>
      <c r="V22" s="380"/>
      <c r="W22" s="380"/>
      <c r="X22" s="380"/>
      <c r="Y22" s="381"/>
      <c r="Z22" s="381"/>
      <c r="AA22" s="381"/>
      <c r="AB22" s="381"/>
      <c r="AC22" s="382"/>
      <c r="AD22" s="77"/>
      <c r="AF22" s="83"/>
      <c r="AG22" s="107">
        <v>0.34375</v>
      </c>
      <c r="AH22" s="115">
        <v>2</v>
      </c>
      <c r="AI22" s="116" t="s">
        <v>51</v>
      </c>
      <c r="AJ22" s="117" t="s">
        <v>48</v>
      </c>
      <c r="AK22" s="116" t="s">
        <v>62</v>
      </c>
      <c r="AL22" s="118" t="s">
        <v>63</v>
      </c>
      <c r="AM22" s="116" t="s">
        <v>64</v>
      </c>
      <c r="AN22" s="118" t="s">
        <v>65</v>
      </c>
      <c r="AP22" s="229"/>
    </row>
    <row r="23" spans="1:42" s="75" customFormat="1" ht="41.25" customHeight="1" x14ac:dyDescent="0.15">
      <c r="A23" s="77"/>
      <c r="B23" s="105" t="s">
        <v>40</v>
      </c>
      <c r="C23" s="372" t="s">
        <v>296</v>
      </c>
      <c r="D23" s="373"/>
      <c r="E23" s="373"/>
      <c r="F23" s="373"/>
      <c r="G23" s="373"/>
      <c r="H23" s="373"/>
      <c r="I23" s="373"/>
      <c r="J23" s="373"/>
      <c r="K23" s="373"/>
      <c r="L23" s="373"/>
      <c r="M23" s="373"/>
      <c r="N23" s="373"/>
      <c r="O23" s="585"/>
      <c r="P23" s="570"/>
      <c r="Q23" s="571"/>
      <c r="R23" s="572"/>
      <c r="S23" s="378"/>
      <c r="T23" s="376"/>
      <c r="U23" s="379"/>
      <c r="V23" s="380"/>
      <c r="W23" s="380"/>
      <c r="X23" s="380"/>
      <c r="Y23" s="381"/>
      <c r="Z23" s="381"/>
      <c r="AA23" s="381"/>
      <c r="AB23" s="381"/>
      <c r="AC23" s="382"/>
      <c r="AD23" s="77"/>
      <c r="AF23" s="83"/>
      <c r="AG23" s="107">
        <v>0.34722222222222199</v>
      </c>
      <c r="AH23" s="119">
        <v>1</v>
      </c>
      <c r="AI23" s="120" t="s">
        <v>52</v>
      </c>
      <c r="AJ23" s="101" t="s">
        <v>48</v>
      </c>
      <c r="AK23" s="120" t="s">
        <v>66</v>
      </c>
      <c r="AL23" s="121" t="s">
        <v>67</v>
      </c>
      <c r="AM23" s="120" t="s">
        <v>68</v>
      </c>
      <c r="AN23" s="121" t="s">
        <v>69</v>
      </c>
      <c r="AP23" s="229"/>
    </row>
    <row r="24" spans="1:42" s="75" customFormat="1" ht="51.95" customHeight="1" thickBot="1" x14ac:dyDescent="0.2">
      <c r="A24" s="77"/>
      <c r="B24" s="105" t="s">
        <v>41</v>
      </c>
      <c r="C24" s="372" t="s">
        <v>232</v>
      </c>
      <c r="D24" s="373"/>
      <c r="E24" s="373"/>
      <c r="F24" s="373"/>
      <c r="G24" s="373"/>
      <c r="H24" s="373"/>
      <c r="I24" s="373"/>
      <c r="J24" s="373"/>
      <c r="K24" s="373"/>
      <c r="L24" s="373"/>
      <c r="M24" s="373"/>
      <c r="N24" s="373"/>
      <c r="O24" s="585"/>
      <c r="P24" s="587"/>
      <c r="Q24" s="588"/>
      <c r="R24" s="589"/>
      <c r="S24" s="394"/>
      <c r="T24" s="392"/>
      <c r="U24" s="395"/>
      <c r="V24" s="396"/>
      <c r="W24" s="396"/>
      <c r="X24" s="396"/>
      <c r="Y24" s="397"/>
      <c r="Z24" s="397"/>
      <c r="AA24" s="397"/>
      <c r="AB24" s="397"/>
      <c r="AC24" s="398"/>
      <c r="AD24" s="77"/>
      <c r="AF24" s="83"/>
      <c r="AG24" s="107">
        <v>0.35069444444444497</v>
      </c>
      <c r="AH24" s="122"/>
      <c r="AI24" s="83"/>
      <c r="AJ24" s="83"/>
      <c r="AK24" s="122"/>
      <c r="AL24" s="83"/>
      <c r="AM24" s="122"/>
      <c r="AN24" s="122"/>
      <c r="AP24" s="229"/>
    </row>
    <row r="25" spans="1:42" s="75" customFormat="1" ht="41.25" customHeight="1" x14ac:dyDescent="0.15">
      <c r="A25" s="77"/>
      <c r="B25" s="230"/>
      <c r="C25" s="543"/>
      <c r="D25" s="544"/>
      <c r="E25" s="544"/>
      <c r="F25" s="544"/>
      <c r="G25" s="544"/>
      <c r="H25" s="544"/>
      <c r="I25" s="544"/>
      <c r="J25" s="544"/>
      <c r="K25" s="544"/>
      <c r="L25" s="544"/>
      <c r="M25" s="544"/>
      <c r="N25" s="544"/>
      <c r="O25" s="545"/>
      <c r="P25" s="608"/>
      <c r="Q25" s="609"/>
      <c r="R25" s="610"/>
      <c r="S25" s="608"/>
      <c r="T25" s="609"/>
      <c r="U25" s="610"/>
      <c r="V25" s="608"/>
      <c r="W25" s="609"/>
      <c r="X25" s="610"/>
      <c r="Y25" s="611"/>
      <c r="Z25" s="612"/>
      <c r="AA25" s="612"/>
      <c r="AB25" s="612"/>
      <c r="AC25" s="613"/>
      <c r="AD25" s="77"/>
      <c r="AF25" s="83"/>
      <c r="AG25" s="107">
        <v>0.36458333333333398</v>
      </c>
      <c r="AH25" s="83"/>
      <c r="AI25" s="83"/>
      <c r="AJ25" s="83"/>
      <c r="AK25" s="122"/>
      <c r="AL25" s="83"/>
      <c r="AM25" s="122"/>
      <c r="AN25" s="122"/>
    </row>
    <row r="26" spans="1:42" s="75" customFormat="1" ht="41.25" customHeight="1" x14ac:dyDescent="0.15">
      <c r="A26" s="77"/>
      <c r="B26" s="230"/>
      <c r="C26" s="603"/>
      <c r="D26" s="604"/>
      <c r="E26" s="604"/>
      <c r="F26" s="604"/>
      <c r="G26" s="604"/>
      <c r="H26" s="604"/>
      <c r="I26" s="604"/>
      <c r="J26" s="604"/>
      <c r="K26" s="604"/>
      <c r="L26" s="604"/>
      <c r="M26" s="604"/>
      <c r="N26" s="604"/>
      <c r="O26" s="604"/>
      <c r="P26" s="486"/>
      <c r="Q26" s="486"/>
      <c r="R26" s="486"/>
      <c r="S26" s="486"/>
      <c r="T26" s="486"/>
      <c r="U26" s="486"/>
      <c r="V26" s="486"/>
      <c r="W26" s="486"/>
      <c r="X26" s="486"/>
      <c r="Y26" s="487"/>
      <c r="Z26" s="487"/>
      <c r="AA26" s="487"/>
      <c r="AB26" s="487"/>
      <c r="AC26" s="605"/>
      <c r="AD26" s="77"/>
      <c r="AF26" s="83"/>
      <c r="AG26" s="107">
        <v>0.36458333333333398</v>
      </c>
      <c r="AH26" s="83"/>
      <c r="AI26" s="83"/>
      <c r="AJ26" s="83"/>
      <c r="AK26" s="122"/>
      <c r="AL26" s="83"/>
      <c r="AM26" s="122"/>
      <c r="AN26" s="122"/>
    </row>
    <row r="27" spans="1:42" s="75" customFormat="1" ht="41.25" customHeight="1" x14ac:dyDescent="0.15">
      <c r="A27" s="77"/>
      <c r="B27" s="230"/>
      <c r="C27" s="603"/>
      <c r="D27" s="604"/>
      <c r="E27" s="604"/>
      <c r="F27" s="604"/>
      <c r="G27" s="604"/>
      <c r="H27" s="604"/>
      <c r="I27" s="604"/>
      <c r="J27" s="604"/>
      <c r="K27" s="604"/>
      <c r="L27" s="604"/>
      <c r="M27" s="604"/>
      <c r="N27" s="604"/>
      <c r="O27" s="604"/>
      <c r="P27" s="486"/>
      <c r="Q27" s="486"/>
      <c r="R27" s="486"/>
      <c r="S27" s="486"/>
      <c r="T27" s="486"/>
      <c r="U27" s="486"/>
      <c r="V27" s="486"/>
      <c r="W27" s="486"/>
      <c r="X27" s="486"/>
      <c r="Y27" s="487"/>
      <c r="Z27" s="487"/>
      <c r="AA27" s="487"/>
      <c r="AB27" s="487"/>
      <c r="AC27" s="605"/>
      <c r="AD27" s="77"/>
      <c r="AF27" s="83"/>
      <c r="AG27" s="107">
        <v>0.36458333333333398</v>
      </c>
      <c r="AH27" s="83"/>
      <c r="AI27" s="83"/>
      <c r="AJ27" s="83"/>
      <c r="AK27" s="122"/>
      <c r="AL27" s="83"/>
      <c r="AM27" s="122"/>
      <c r="AN27" s="122"/>
    </row>
    <row r="28" spans="1:42" s="229" customFormat="1" ht="41.25" customHeight="1" x14ac:dyDescent="0.15">
      <c r="A28" s="77"/>
      <c r="B28" s="256"/>
      <c r="C28" s="497"/>
      <c r="D28" s="498"/>
      <c r="E28" s="498"/>
      <c r="F28" s="498"/>
      <c r="G28" s="498"/>
      <c r="H28" s="498"/>
      <c r="I28" s="498"/>
      <c r="J28" s="498"/>
      <c r="K28" s="498"/>
      <c r="L28" s="498"/>
      <c r="M28" s="498"/>
      <c r="N28" s="498"/>
      <c r="O28" s="499"/>
      <c r="P28" s="502"/>
      <c r="Q28" s="500"/>
      <c r="R28" s="500"/>
      <c r="S28" s="500"/>
      <c r="T28" s="500"/>
      <c r="U28" s="501"/>
      <c r="V28" s="500"/>
      <c r="W28" s="500"/>
      <c r="X28" s="500"/>
      <c r="Y28" s="506"/>
      <c r="Z28" s="506"/>
      <c r="AA28" s="506"/>
      <c r="AB28" s="506"/>
      <c r="AC28" s="506"/>
      <c r="AD28" s="77"/>
      <c r="AE28" s="125"/>
      <c r="AF28" s="83"/>
      <c r="AG28" s="107">
        <v>0.38194444444444497</v>
      </c>
      <c r="AH28" s="83"/>
      <c r="AI28" s="83"/>
      <c r="AJ28" s="83"/>
      <c r="AK28" s="83"/>
      <c r="AL28" s="83"/>
      <c r="AM28" s="83"/>
      <c r="AN28" s="83"/>
    </row>
    <row r="29" spans="1:42" s="229" customFormat="1" ht="8.25" customHeight="1" x14ac:dyDescent="0.15">
      <c r="A29" s="77"/>
      <c r="B29" s="124"/>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5"/>
      <c r="AF29" s="83"/>
      <c r="AG29" s="107">
        <v>0.38541666666666702</v>
      </c>
      <c r="AH29" s="83"/>
      <c r="AI29" s="83"/>
      <c r="AJ29" s="83"/>
      <c r="AK29" s="83"/>
      <c r="AL29" s="83"/>
      <c r="AM29" s="83"/>
      <c r="AN29" s="83"/>
    </row>
    <row r="30" spans="1:42" s="229" customFormat="1" ht="15.75" customHeight="1" x14ac:dyDescent="0.15">
      <c r="A30" s="77"/>
      <c r="B30" s="507" t="s">
        <v>327</v>
      </c>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9"/>
      <c r="AD30" s="77"/>
      <c r="AE30" s="125"/>
      <c r="AF30" s="83"/>
      <c r="AG30" s="107">
        <v>0.38888888888889001</v>
      </c>
      <c r="AH30" s="83"/>
      <c r="AI30" s="83"/>
      <c r="AJ30" s="83"/>
      <c r="AK30" s="83"/>
      <c r="AL30" s="83"/>
      <c r="AM30" s="83"/>
      <c r="AN30" s="83"/>
    </row>
    <row r="31" spans="1:42" s="229" customFormat="1" ht="15.75" customHeight="1" x14ac:dyDescent="0.15">
      <c r="A31" s="77"/>
      <c r="B31" s="510" t="s">
        <v>328</v>
      </c>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2"/>
      <c r="AD31" s="77"/>
      <c r="AE31" s="125"/>
      <c r="AF31" s="83"/>
      <c r="AG31" s="107">
        <v>0.39236111111111199</v>
      </c>
      <c r="AH31" s="83"/>
      <c r="AI31" s="83"/>
      <c r="AJ31" s="83"/>
      <c r="AK31" s="83"/>
      <c r="AL31" s="83"/>
      <c r="AM31" s="83"/>
      <c r="AN31" s="83"/>
    </row>
    <row r="32" spans="1:42" s="75" customFormat="1" ht="15.75" customHeight="1" x14ac:dyDescent="0.15">
      <c r="A32" s="77"/>
      <c r="B32" s="124"/>
      <c r="C32" s="77"/>
      <c r="D32" s="77"/>
      <c r="E32" s="77"/>
      <c r="F32" s="77"/>
      <c r="G32" s="77"/>
      <c r="H32" s="77"/>
      <c r="I32" s="77"/>
      <c r="J32" s="77"/>
      <c r="K32" s="77"/>
      <c r="L32" s="77"/>
      <c r="P32" s="77"/>
      <c r="Q32" s="77"/>
      <c r="R32" s="77"/>
      <c r="S32" s="77"/>
      <c r="T32" s="77"/>
      <c r="U32" s="77"/>
      <c r="V32" s="77"/>
      <c r="W32" s="77"/>
      <c r="X32" s="77"/>
      <c r="Y32" s="77"/>
      <c r="Z32" s="77"/>
      <c r="AA32" s="77"/>
      <c r="AB32" s="77"/>
      <c r="AC32" s="77"/>
      <c r="AD32" s="77"/>
      <c r="AF32" s="83"/>
      <c r="AG32" s="107">
        <v>0.37847222222222299</v>
      </c>
      <c r="AH32" s="83"/>
      <c r="AI32" s="83"/>
      <c r="AJ32" s="83"/>
      <c r="AK32" s="83"/>
      <c r="AL32" s="83"/>
      <c r="AM32" s="83"/>
      <c r="AN32" s="83"/>
    </row>
    <row r="33" spans="1:55" s="83" customFormat="1" ht="15.75" customHeight="1" x14ac:dyDescent="0.15">
      <c r="A33" s="77"/>
      <c r="B33" s="124"/>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75"/>
      <c r="AG33" s="107">
        <v>0.38194444444444497</v>
      </c>
      <c r="AO33" s="75"/>
      <c r="AP33" s="75"/>
      <c r="AQ33" s="75"/>
      <c r="AR33" s="75"/>
      <c r="AS33" s="75"/>
      <c r="AT33" s="75"/>
      <c r="AU33" s="75"/>
      <c r="AV33" s="75"/>
      <c r="AW33" s="75"/>
      <c r="AX33" s="75"/>
      <c r="AY33" s="75"/>
      <c r="AZ33" s="75"/>
      <c r="BA33" s="75"/>
      <c r="BB33" s="75"/>
      <c r="BC33" s="75"/>
    </row>
    <row r="34" spans="1:55" s="83" customFormat="1" ht="15.75" customHeight="1" x14ac:dyDescent="0.15">
      <c r="A34" s="77"/>
      <c r="B34" s="124"/>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75"/>
      <c r="AG34" s="107">
        <v>0.38541666666666702</v>
      </c>
      <c r="AO34" s="75"/>
      <c r="AP34" s="75"/>
      <c r="AQ34" s="75"/>
      <c r="AR34" s="75"/>
      <c r="AS34" s="75"/>
      <c r="AT34" s="75"/>
      <c r="AU34" s="75"/>
      <c r="AV34" s="75"/>
      <c r="AW34" s="75"/>
      <c r="AX34" s="75"/>
      <c r="AY34" s="75"/>
      <c r="AZ34" s="75"/>
      <c r="BA34" s="75"/>
      <c r="BB34" s="75"/>
      <c r="BC34" s="75"/>
    </row>
    <row r="35" spans="1:55" s="83" customFormat="1" ht="15.75" customHeight="1" x14ac:dyDescent="0.15">
      <c r="A35" s="77"/>
      <c r="B35" s="124"/>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75"/>
      <c r="AG35" s="107">
        <v>0.38888888888889001</v>
      </c>
      <c r="AO35" s="75"/>
      <c r="AP35" s="75"/>
      <c r="AQ35" s="75"/>
      <c r="AR35" s="75"/>
      <c r="AS35" s="75"/>
      <c r="AT35" s="75"/>
      <c r="AU35" s="75"/>
      <c r="AV35" s="75"/>
      <c r="AW35" s="75"/>
      <c r="AX35" s="75"/>
      <c r="AY35" s="75"/>
      <c r="AZ35" s="75"/>
      <c r="BA35" s="75"/>
      <c r="BB35" s="75"/>
      <c r="BC35" s="75"/>
    </row>
    <row r="36" spans="1:55" s="83" customFormat="1" ht="15.75" customHeight="1" x14ac:dyDescent="0.15">
      <c r="A36" s="77"/>
      <c r="B36" s="124"/>
      <c r="C36" s="77"/>
      <c r="D36" s="77"/>
      <c r="E36" s="77"/>
      <c r="F36" s="77"/>
      <c r="G36" s="77"/>
      <c r="H36" s="77"/>
      <c r="I36" s="77"/>
      <c r="J36" s="77"/>
      <c r="K36" s="77"/>
      <c r="L36" s="77"/>
      <c r="P36" s="77"/>
      <c r="Q36" s="77"/>
      <c r="R36" s="77"/>
      <c r="S36" s="77"/>
      <c r="T36" s="77"/>
      <c r="U36" s="77"/>
      <c r="V36" s="77"/>
      <c r="W36" s="77"/>
      <c r="X36" s="77"/>
      <c r="Y36" s="77"/>
      <c r="Z36" s="77"/>
      <c r="AA36" s="77"/>
      <c r="AB36" s="77"/>
      <c r="AC36" s="77"/>
      <c r="AD36" s="77"/>
      <c r="AE36" s="125"/>
      <c r="AG36" s="107">
        <v>0.39236111111111199</v>
      </c>
      <c r="AO36" s="75"/>
      <c r="AP36" s="75"/>
      <c r="AQ36" s="75"/>
      <c r="AR36" s="75"/>
      <c r="AS36" s="75"/>
      <c r="AT36" s="75"/>
      <c r="AU36" s="75"/>
      <c r="AV36" s="75"/>
      <c r="AW36" s="75"/>
      <c r="AX36" s="75"/>
      <c r="AY36" s="75"/>
      <c r="AZ36" s="75"/>
      <c r="BA36" s="75"/>
      <c r="BB36" s="75"/>
      <c r="BC36" s="75"/>
    </row>
    <row r="37" spans="1:55" s="28" customFormat="1" ht="15.75" customHeight="1" x14ac:dyDescent="0.15">
      <c r="A37" s="5"/>
      <c r="B37" s="124"/>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0.39583333333333398</v>
      </c>
      <c r="AO37" s="6"/>
      <c r="AP37" s="6"/>
      <c r="AQ37" s="75"/>
      <c r="AR37" s="75"/>
      <c r="AS37" s="75"/>
      <c r="AT37" s="75"/>
      <c r="AU37" s="75"/>
      <c r="AV37" s="75"/>
      <c r="AW37" s="75"/>
      <c r="AX37" s="75"/>
      <c r="AY37" s="75"/>
      <c r="AZ37" s="75"/>
      <c r="BA37" s="75"/>
      <c r="BB37" s="75"/>
      <c r="BC37" s="75"/>
    </row>
    <row r="38" spans="1:55"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0.39930555555555602</v>
      </c>
      <c r="AO38" s="6"/>
      <c r="AP38" s="6"/>
      <c r="AQ38" s="75"/>
      <c r="AR38" s="75"/>
      <c r="AS38" s="75"/>
      <c r="AT38" s="75"/>
      <c r="AU38" s="75"/>
      <c r="AV38" s="75"/>
      <c r="AW38" s="75"/>
      <c r="AX38" s="75"/>
      <c r="AY38" s="75"/>
      <c r="AZ38" s="75"/>
      <c r="BA38" s="75"/>
      <c r="BB38" s="75"/>
      <c r="BC38" s="75"/>
    </row>
    <row r="39" spans="1:55"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0.40277777777777901</v>
      </c>
      <c r="AO39" s="6"/>
      <c r="AP39" s="6"/>
      <c r="AQ39" s="75"/>
      <c r="AR39" s="75"/>
      <c r="AS39" s="75"/>
      <c r="AT39" s="75"/>
      <c r="AU39" s="75"/>
      <c r="AV39" s="75"/>
      <c r="AW39" s="75"/>
      <c r="AX39" s="75"/>
      <c r="AY39" s="75"/>
      <c r="AZ39" s="75"/>
      <c r="BA39" s="75"/>
      <c r="BB39" s="75"/>
      <c r="BC39" s="75"/>
    </row>
    <row r="40" spans="1:55" s="28" customFormat="1" ht="15.75" customHeight="1" x14ac:dyDescent="0.15">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0.406250000000001</v>
      </c>
      <c r="AO40" s="6"/>
      <c r="AP40" s="6"/>
      <c r="AQ40" s="75"/>
      <c r="AR40" s="75"/>
      <c r="AS40" s="75"/>
      <c r="AT40" s="75"/>
      <c r="AU40" s="75"/>
      <c r="AV40" s="75"/>
      <c r="AW40" s="75"/>
      <c r="AX40" s="75"/>
      <c r="AY40" s="75"/>
      <c r="AZ40" s="75"/>
      <c r="BA40" s="75"/>
      <c r="BB40" s="75"/>
      <c r="BC40" s="75"/>
    </row>
    <row r="41" spans="1:55" s="28" customFormat="1" ht="15.75" customHeight="1" x14ac:dyDescent="0.15">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0.40972222222222299</v>
      </c>
      <c r="AO41" s="6"/>
      <c r="AP41" s="6"/>
      <c r="AQ41" s="75"/>
      <c r="AR41" s="75"/>
      <c r="AS41" s="75"/>
      <c r="AT41" s="75"/>
      <c r="AU41" s="75"/>
      <c r="AV41" s="75"/>
      <c r="AW41" s="75"/>
      <c r="AX41" s="75"/>
      <c r="AY41" s="75"/>
      <c r="AZ41" s="75"/>
      <c r="BA41" s="75"/>
      <c r="BB41" s="75"/>
      <c r="BC41" s="75"/>
    </row>
    <row r="42" spans="1:55" s="28" customFormat="1" ht="15.75" customHeight="1" x14ac:dyDescent="0.15">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0.41319444444444497</v>
      </c>
      <c r="AO42" s="6"/>
      <c r="AP42" s="6"/>
      <c r="AQ42" s="75"/>
      <c r="AR42" s="75"/>
      <c r="AS42" s="75"/>
      <c r="AT42" s="75"/>
      <c r="AU42" s="75"/>
      <c r="AV42" s="75"/>
      <c r="AW42" s="75"/>
      <c r="AX42" s="75"/>
      <c r="AY42" s="75"/>
      <c r="AZ42" s="75"/>
      <c r="BA42" s="75"/>
      <c r="BB42" s="75"/>
      <c r="BC42" s="75"/>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0.41666666666666802</v>
      </c>
      <c r="AO43" s="6"/>
      <c r="AP43" s="6"/>
      <c r="AQ43" s="75"/>
      <c r="AR43" s="75"/>
      <c r="AS43" s="75"/>
      <c r="AT43" s="75"/>
      <c r="AU43" s="75"/>
      <c r="AV43" s="75"/>
      <c r="AW43" s="75"/>
      <c r="AX43" s="75"/>
      <c r="AY43" s="75"/>
      <c r="AZ43" s="75"/>
      <c r="BA43" s="75"/>
      <c r="BB43" s="75"/>
      <c r="BC43" s="7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0.42013888888889001</v>
      </c>
      <c r="AO44" s="6"/>
      <c r="AP44" s="6"/>
      <c r="AQ44" s="75"/>
      <c r="AR44" s="75"/>
      <c r="AS44" s="75"/>
      <c r="AT44" s="75"/>
      <c r="AU44" s="75"/>
      <c r="AV44" s="75"/>
      <c r="AW44" s="75"/>
      <c r="AX44" s="75"/>
      <c r="AY44" s="75"/>
      <c r="AZ44" s="75"/>
      <c r="BA44" s="75"/>
      <c r="BB44" s="75"/>
      <c r="BC44" s="7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0.42361111111111199</v>
      </c>
      <c r="AO45" s="6"/>
      <c r="AP45" s="6"/>
      <c r="AQ45" s="75"/>
      <c r="AR45" s="75"/>
      <c r="AS45" s="75"/>
      <c r="AT45" s="75"/>
      <c r="AU45" s="75"/>
      <c r="AV45" s="75"/>
      <c r="AW45" s="75"/>
      <c r="AX45" s="75"/>
      <c r="AY45" s="75"/>
      <c r="AZ45" s="75"/>
      <c r="BA45" s="75"/>
      <c r="BB45" s="75"/>
      <c r="BC45" s="7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0.42708333333333398</v>
      </c>
      <c r="AO46" s="6"/>
      <c r="AP46" s="6"/>
      <c r="AQ46" s="75"/>
      <c r="AR46" s="75"/>
      <c r="AS46" s="75"/>
      <c r="AT46" s="75"/>
      <c r="AU46" s="75"/>
      <c r="AV46" s="75"/>
      <c r="AW46" s="75"/>
      <c r="AX46" s="75"/>
      <c r="AY46" s="75"/>
      <c r="AZ46" s="75"/>
      <c r="BA46" s="75"/>
      <c r="BB46" s="75"/>
      <c r="BC46" s="7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0.43055555555555702</v>
      </c>
      <c r="AO47" s="6"/>
      <c r="AP47" s="6"/>
      <c r="AQ47" s="75"/>
      <c r="AR47" s="75"/>
      <c r="AS47" s="75"/>
      <c r="AT47" s="75"/>
      <c r="AU47" s="75"/>
      <c r="AV47" s="75"/>
      <c r="AW47" s="75"/>
      <c r="AX47" s="75"/>
      <c r="AY47" s="75"/>
      <c r="AZ47" s="75"/>
      <c r="BA47" s="75"/>
      <c r="BB47" s="75"/>
      <c r="BC47" s="7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0.43402777777777901</v>
      </c>
      <c r="AO48" s="6"/>
      <c r="AP48" s="6"/>
      <c r="AQ48" s="75"/>
      <c r="AR48" s="75"/>
      <c r="AS48" s="75"/>
      <c r="AT48" s="75"/>
      <c r="AU48" s="75"/>
      <c r="AV48" s="75"/>
      <c r="AW48" s="75"/>
      <c r="AX48" s="75"/>
      <c r="AY48" s="75"/>
      <c r="AZ48" s="75"/>
      <c r="BA48" s="75"/>
      <c r="BB48" s="75"/>
      <c r="BC48" s="7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75"/>
      <c r="AR49" s="75"/>
      <c r="AS49" s="75"/>
      <c r="AT49" s="75"/>
      <c r="AU49" s="75"/>
      <c r="AV49" s="75"/>
      <c r="AW49" s="75"/>
      <c r="AX49" s="75"/>
      <c r="AY49" s="75"/>
      <c r="AZ49" s="75"/>
      <c r="BA49" s="75"/>
      <c r="BB49" s="75"/>
      <c r="BC49" s="7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0.44097222222222299</v>
      </c>
      <c r="AO50" s="6"/>
      <c r="AP50" s="6"/>
      <c r="AQ50" s="75"/>
      <c r="AR50" s="75"/>
      <c r="AS50" s="75"/>
      <c r="AT50" s="75"/>
      <c r="AU50" s="75"/>
      <c r="AV50" s="75"/>
      <c r="AW50" s="75"/>
      <c r="AX50" s="75"/>
      <c r="AY50" s="75"/>
      <c r="AZ50" s="75"/>
      <c r="BA50" s="75"/>
      <c r="BB50" s="75"/>
      <c r="BC50" s="7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0.44444444444444497</v>
      </c>
      <c r="AO51" s="6"/>
      <c r="AP51" s="6"/>
      <c r="AQ51" s="75"/>
      <c r="AR51" s="75"/>
      <c r="AS51" s="75"/>
      <c r="AT51" s="75"/>
      <c r="AU51" s="75"/>
      <c r="AV51" s="75"/>
      <c r="AW51" s="75"/>
      <c r="AX51" s="75"/>
      <c r="AY51" s="75"/>
      <c r="AZ51" s="75"/>
      <c r="BA51" s="75"/>
      <c r="BB51" s="75"/>
      <c r="BC51" s="7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0.44791666666666802</v>
      </c>
      <c r="AO52" s="6"/>
      <c r="AP52" s="6"/>
      <c r="AQ52" s="75"/>
      <c r="AR52" s="75"/>
      <c r="AS52" s="75"/>
      <c r="AT52" s="75"/>
      <c r="AU52" s="75"/>
      <c r="AV52" s="75"/>
      <c r="AW52" s="75"/>
      <c r="AX52" s="75"/>
      <c r="AY52" s="75"/>
      <c r="AZ52" s="75"/>
      <c r="BA52" s="75"/>
      <c r="BB52" s="75"/>
      <c r="BC52" s="7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0.45138888888889001</v>
      </c>
      <c r="AO53" s="6"/>
      <c r="AP53" s="6"/>
      <c r="AQ53" s="75"/>
      <c r="AR53" s="75"/>
      <c r="AS53" s="75"/>
      <c r="AT53" s="75"/>
      <c r="AU53" s="75"/>
      <c r="AV53" s="75"/>
      <c r="AW53" s="75"/>
      <c r="AX53" s="75"/>
      <c r="AY53" s="75"/>
      <c r="AZ53" s="75"/>
      <c r="BA53" s="75"/>
      <c r="BB53" s="75"/>
      <c r="BC53" s="7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0.45486111111111199</v>
      </c>
      <c r="AO54" s="6"/>
      <c r="AP54" s="6"/>
      <c r="AQ54" s="75"/>
      <c r="AR54" s="75"/>
      <c r="AS54" s="75"/>
      <c r="AT54" s="75"/>
      <c r="AU54" s="75"/>
      <c r="AV54" s="75"/>
      <c r="AW54" s="75"/>
      <c r="AX54" s="75"/>
      <c r="AY54" s="75"/>
      <c r="AZ54" s="75"/>
      <c r="BA54" s="75"/>
      <c r="BB54" s="75"/>
      <c r="BC54" s="7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0.45833333333333498</v>
      </c>
      <c r="AO55" s="6"/>
      <c r="AP55" s="6"/>
      <c r="AQ55" s="75"/>
      <c r="AR55" s="75"/>
      <c r="AS55" s="75"/>
      <c r="AT55" s="75"/>
      <c r="AU55" s="75"/>
      <c r="AV55" s="75"/>
      <c r="AW55" s="75"/>
      <c r="AX55" s="75"/>
      <c r="AY55" s="75"/>
      <c r="AZ55" s="75"/>
      <c r="BA55" s="75"/>
      <c r="BB55" s="75"/>
      <c r="BC55" s="7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0.46180555555555702</v>
      </c>
      <c r="AO56" s="6"/>
      <c r="AP56" s="6"/>
      <c r="AQ56" s="75"/>
      <c r="AR56" s="75"/>
      <c r="AS56" s="75"/>
      <c r="AT56" s="75"/>
      <c r="AU56" s="75"/>
      <c r="AV56" s="75"/>
      <c r="AW56" s="75"/>
      <c r="AX56" s="75"/>
      <c r="AY56" s="75"/>
      <c r="AZ56" s="75"/>
      <c r="BA56" s="75"/>
      <c r="BB56" s="75"/>
      <c r="BC56" s="7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0.46527777777777901</v>
      </c>
      <c r="AO57" s="6"/>
      <c r="AP57" s="6"/>
      <c r="AQ57" s="75"/>
      <c r="AR57" s="75"/>
      <c r="AS57" s="75"/>
      <c r="AT57" s="75"/>
      <c r="AU57" s="75"/>
      <c r="AV57" s="75"/>
      <c r="AW57" s="75"/>
      <c r="AX57" s="75"/>
      <c r="AY57" s="75"/>
      <c r="AZ57" s="75"/>
      <c r="BA57" s="75"/>
      <c r="BB57" s="75"/>
      <c r="BC57" s="7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75"/>
      <c r="AR58" s="75"/>
      <c r="AS58" s="75"/>
      <c r="AT58" s="75"/>
      <c r="AU58" s="75"/>
      <c r="AV58" s="75"/>
      <c r="AW58" s="75"/>
      <c r="AX58" s="75"/>
      <c r="AY58" s="75"/>
      <c r="AZ58" s="75"/>
      <c r="BA58" s="75"/>
      <c r="BB58" s="75"/>
      <c r="BC58" s="7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0.47222222222222399</v>
      </c>
      <c r="AO59" s="6"/>
      <c r="AP59" s="6"/>
      <c r="AQ59" s="75"/>
      <c r="AR59" s="75"/>
      <c r="AS59" s="75"/>
      <c r="AT59" s="75"/>
      <c r="AU59" s="75"/>
      <c r="AV59" s="75"/>
      <c r="AW59" s="75"/>
      <c r="AX59" s="75"/>
      <c r="AY59" s="75"/>
      <c r="AZ59" s="75"/>
      <c r="BA59" s="75"/>
      <c r="BB59" s="75"/>
      <c r="BC59" s="7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0.47569444444444597</v>
      </c>
      <c r="AO60" s="6"/>
      <c r="AP60" s="6"/>
      <c r="AQ60" s="75"/>
      <c r="AR60" s="75"/>
      <c r="AS60" s="75"/>
      <c r="AT60" s="75"/>
      <c r="AU60" s="75"/>
      <c r="AV60" s="75"/>
      <c r="AW60" s="75"/>
      <c r="AX60" s="75"/>
      <c r="AY60" s="75"/>
      <c r="AZ60" s="75"/>
      <c r="BA60" s="75"/>
      <c r="BB60" s="75"/>
      <c r="BC60" s="7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0.47916666666666802</v>
      </c>
      <c r="AO61" s="6"/>
      <c r="AP61" s="6"/>
      <c r="AQ61" s="75"/>
      <c r="AR61" s="75"/>
      <c r="AS61" s="75"/>
      <c r="AT61" s="75"/>
      <c r="AU61" s="75"/>
      <c r="AV61" s="75"/>
      <c r="AW61" s="75"/>
      <c r="AX61" s="75"/>
      <c r="AY61" s="75"/>
      <c r="AZ61" s="75"/>
      <c r="BA61" s="75"/>
      <c r="BB61" s="75"/>
      <c r="BC61" s="7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0.48263888888889001</v>
      </c>
      <c r="AO62" s="6"/>
      <c r="AP62" s="6"/>
      <c r="AQ62" s="75"/>
      <c r="AR62" s="75"/>
      <c r="AS62" s="75"/>
      <c r="AT62" s="75"/>
      <c r="AU62" s="75"/>
      <c r="AV62" s="75"/>
      <c r="AW62" s="75"/>
      <c r="AX62" s="75"/>
      <c r="AY62" s="75"/>
      <c r="AZ62" s="75"/>
      <c r="BA62" s="75"/>
      <c r="BB62" s="75"/>
      <c r="BC62" s="7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0.48611111111111299</v>
      </c>
      <c r="AO63" s="6"/>
      <c r="AP63" s="6"/>
      <c r="AQ63" s="75"/>
      <c r="AR63" s="75"/>
      <c r="AS63" s="75"/>
      <c r="AT63" s="75"/>
      <c r="AU63" s="75"/>
      <c r="AV63" s="75"/>
      <c r="AW63" s="75"/>
      <c r="AX63" s="75"/>
      <c r="AY63" s="75"/>
      <c r="AZ63" s="75"/>
      <c r="BA63" s="75"/>
      <c r="BB63" s="75"/>
      <c r="BC63" s="7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0.48958333333333498</v>
      </c>
      <c r="AO64" s="6"/>
      <c r="AP64" s="6"/>
      <c r="AQ64" s="75"/>
      <c r="AR64" s="75"/>
      <c r="AS64" s="75"/>
      <c r="AT64" s="75"/>
      <c r="AU64" s="75"/>
      <c r="AV64" s="75"/>
      <c r="AW64" s="75"/>
      <c r="AX64" s="75"/>
      <c r="AY64" s="75"/>
      <c r="AZ64" s="75"/>
      <c r="BA64" s="75"/>
      <c r="BB64" s="75"/>
      <c r="BC64" s="7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0.49305555555555702</v>
      </c>
      <c r="AO65" s="6"/>
      <c r="AP65" s="6"/>
      <c r="AQ65" s="75"/>
      <c r="AR65" s="75"/>
      <c r="AS65" s="75"/>
      <c r="AT65" s="75"/>
      <c r="AU65" s="75"/>
      <c r="AV65" s="75"/>
      <c r="AW65" s="75"/>
      <c r="AX65" s="75"/>
      <c r="AY65" s="75"/>
      <c r="AZ65" s="75"/>
      <c r="BA65" s="75"/>
      <c r="BB65" s="75"/>
      <c r="BC65" s="7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0.49652777777777901</v>
      </c>
      <c r="AO66" s="6"/>
      <c r="AP66" s="6"/>
      <c r="AQ66" s="75"/>
      <c r="AR66" s="75"/>
      <c r="AS66" s="75"/>
      <c r="AT66" s="75"/>
      <c r="AU66" s="75"/>
      <c r="AV66" s="75"/>
      <c r="AW66" s="75"/>
      <c r="AX66" s="75"/>
      <c r="AY66" s="75"/>
      <c r="AZ66" s="75"/>
      <c r="BA66" s="75"/>
      <c r="BB66" s="75"/>
      <c r="BC66" s="7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75"/>
      <c r="AR67" s="75"/>
      <c r="AS67" s="75"/>
      <c r="AT67" s="75"/>
      <c r="AU67" s="75"/>
      <c r="AV67" s="75"/>
      <c r="AW67" s="75"/>
      <c r="AX67" s="75"/>
      <c r="AY67" s="75"/>
      <c r="AZ67" s="75"/>
      <c r="BA67" s="75"/>
      <c r="BB67" s="75"/>
      <c r="BC67" s="7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0.50347222222222399</v>
      </c>
      <c r="AO68" s="6"/>
      <c r="AP68" s="6"/>
      <c r="AQ68" s="75"/>
      <c r="AR68" s="75"/>
      <c r="AS68" s="75"/>
      <c r="AT68" s="75"/>
      <c r="AU68" s="75"/>
      <c r="AV68" s="75"/>
      <c r="AW68" s="75"/>
      <c r="AX68" s="75"/>
      <c r="AY68" s="75"/>
      <c r="AZ68" s="75"/>
      <c r="BA68" s="75"/>
      <c r="BB68" s="75"/>
      <c r="BC68" s="75"/>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0.50694444444444597</v>
      </c>
      <c r="AO69" s="6"/>
      <c r="AP69" s="6"/>
      <c r="AQ69" s="75"/>
      <c r="AR69" s="75"/>
      <c r="AS69" s="75"/>
      <c r="AT69" s="75"/>
      <c r="AU69" s="75"/>
      <c r="AV69" s="75"/>
      <c r="AW69" s="75"/>
      <c r="AX69" s="75"/>
      <c r="AY69" s="75"/>
      <c r="AZ69" s="75"/>
      <c r="BA69" s="75"/>
      <c r="BB69" s="75"/>
      <c r="BC69" s="75"/>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0.51041666666666896</v>
      </c>
      <c r="AO70" s="6"/>
      <c r="AP70" s="6"/>
      <c r="AQ70" s="75"/>
      <c r="AR70" s="75"/>
      <c r="AS70" s="75"/>
      <c r="AT70" s="75"/>
      <c r="AU70" s="75"/>
      <c r="AV70" s="75"/>
      <c r="AW70" s="75"/>
      <c r="AX70" s="75"/>
      <c r="AY70" s="75"/>
      <c r="AZ70" s="75"/>
      <c r="BA70" s="75"/>
      <c r="BB70" s="75"/>
      <c r="BC70" s="75"/>
    </row>
    <row r="71" spans="1:55"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0.51388888888889095</v>
      </c>
      <c r="AO71" s="6"/>
      <c r="AP71" s="6"/>
      <c r="AQ71" s="75"/>
      <c r="AR71" s="75"/>
      <c r="AS71" s="75"/>
      <c r="AT71" s="75"/>
      <c r="AU71" s="75"/>
      <c r="AV71" s="75"/>
      <c r="AW71" s="75"/>
      <c r="AX71" s="75"/>
      <c r="AY71" s="75"/>
      <c r="AZ71" s="75"/>
      <c r="BA71" s="75"/>
      <c r="BB71" s="75"/>
      <c r="BC71" s="75"/>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0.51736111111111305</v>
      </c>
      <c r="AO72" s="6"/>
      <c r="AP72" s="6"/>
      <c r="AQ72" s="75"/>
      <c r="AR72" s="75"/>
      <c r="AS72" s="75"/>
      <c r="AT72" s="75"/>
      <c r="AU72" s="75"/>
      <c r="AV72" s="75"/>
      <c r="AW72" s="75"/>
      <c r="AX72" s="75"/>
      <c r="AY72" s="75"/>
      <c r="AZ72" s="75"/>
      <c r="BA72" s="75"/>
      <c r="BB72" s="75"/>
      <c r="BC72" s="7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0.52083333333333504</v>
      </c>
      <c r="AO73" s="6"/>
      <c r="AP73" s="6"/>
      <c r="AQ73" s="75"/>
      <c r="AR73" s="75"/>
      <c r="AS73" s="75"/>
      <c r="AT73" s="75"/>
      <c r="AU73" s="75"/>
      <c r="AV73" s="75"/>
      <c r="AW73" s="75"/>
      <c r="AX73" s="75"/>
      <c r="AY73" s="75"/>
      <c r="AZ73" s="75"/>
      <c r="BA73" s="75"/>
      <c r="BB73" s="75"/>
      <c r="BC73" s="7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0.52430555555555802</v>
      </c>
      <c r="AO74" s="6"/>
      <c r="AP74" s="6"/>
      <c r="AQ74" s="75"/>
      <c r="AR74" s="75"/>
      <c r="AS74" s="75"/>
      <c r="AT74" s="75"/>
      <c r="AU74" s="75"/>
      <c r="AV74" s="75"/>
      <c r="AW74" s="75"/>
      <c r="AX74" s="75"/>
      <c r="AY74" s="75"/>
      <c r="AZ74" s="75"/>
      <c r="BA74" s="75"/>
      <c r="BB74" s="75"/>
      <c r="BC74" s="7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0.52777777777778001</v>
      </c>
      <c r="AO75" s="6"/>
      <c r="AP75" s="6"/>
      <c r="AQ75" s="75"/>
      <c r="AR75" s="75"/>
      <c r="AS75" s="75"/>
      <c r="AT75" s="75"/>
      <c r="AU75" s="75"/>
      <c r="AV75" s="75"/>
      <c r="AW75" s="75"/>
      <c r="AX75" s="75"/>
      <c r="AY75" s="75"/>
      <c r="AZ75" s="75"/>
      <c r="BA75" s="75"/>
      <c r="BB75" s="75"/>
      <c r="BC75" s="7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75"/>
      <c r="AR76" s="75"/>
      <c r="AS76" s="75"/>
      <c r="AT76" s="75"/>
      <c r="AU76" s="75"/>
      <c r="AV76" s="75"/>
      <c r="AW76" s="75"/>
      <c r="AX76" s="75"/>
      <c r="AY76" s="75"/>
      <c r="AZ76" s="75"/>
      <c r="BA76" s="75"/>
      <c r="BB76" s="75"/>
      <c r="BC76" s="7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0.53472222222222399</v>
      </c>
      <c r="AO77" s="6"/>
      <c r="AP77" s="6"/>
      <c r="AQ77" s="75"/>
      <c r="AR77" s="75"/>
      <c r="AS77" s="75"/>
      <c r="AT77" s="75"/>
      <c r="AU77" s="75"/>
      <c r="AV77" s="75"/>
      <c r="AW77" s="75"/>
      <c r="AX77" s="75"/>
      <c r="AY77" s="75"/>
      <c r="AZ77" s="75"/>
      <c r="BA77" s="75"/>
      <c r="BB77" s="75"/>
      <c r="BC77" s="7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0.53819444444444697</v>
      </c>
      <c r="AO78" s="6"/>
      <c r="AP78" s="6"/>
      <c r="AQ78" s="75"/>
      <c r="AR78" s="75"/>
      <c r="AS78" s="75"/>
      <c r="AT78" s="75"/>
      <c r="AU78" s="75"/>
      <c r="AV78" s="75"/>
      <c r="AW78" s="75"/>
      <c r="AX78" s="75"/>
      <c r="AY78" s="75"/>
      <c r="AZ78" s="75"/>
      <c r="BA78" s="75"/>
      <c r="BB78" s="75"/>
      <c r="BC78" s="7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0.54166666666666896</v>
      </c>
      <c r="AO79" s="6"/>
      <c r="AP79" s="6"/>
      <c r="AQ79" s="75"/>
      <c r="AR79" s="75"/>
      <c r="AS79" s="75"/>
      <c r="AT79" s="75"/>
      <c r="AU79" s="75"/>
      <c r="AV79" s="75"/>
      <c r="AW79" s="75"/>
      <c r="AX79" s="75"/>
      <c r="AY79" s="75"/>
      <c r="AZ79" s="75"/>
      <c r="BA79" s="75"/>
      <c r="BB79" s="75"/>
      <c r="BC79" s="7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0.54513888888889095</v>
      </c>
      <c r="AQ80" s="75"/>
      <c r="AR80" s="75"/>
      <c r="AS80" s="75"/>
      <c r="AT80" s="75"/>
      <c r="AU80" s="75"/>
      <c r="AV80" s="75"/>
      <c r="AW80" s="75"/>
      <c r="AX80" s="75"/>
      <c r="AY80" s="75"/>
      <c r="AZ80" s="75"/>
      <c r="BA80" s="75"/>
      <c r="BB80" s="75"/>
      <c r="BC80" s="7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0.54861111111111305</v>
      </c>
      <c r="AQ81" s="75"/>
      <c r="AR81" s="75"/>
      <c r="AS81" s="75"/>
      <c r="AT81" s="75"/>
      <c r="AU81" s="75"/>
      <c r="AV81" s="75"/>
      <c r="AW81" s="75"/>
      <c r="AX81" s="75"/>
      <c r="AY81" s="75"/>
      <c r="AZ81" s="75"/>
      <c r="BA81" s="75"/>
      <c r="BB81" s="75"/>
      <c r="BC81" s="7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0.55208333333333603</v>
      </c>
      <c r="AQ82" s="75"/>
      <c r="AR82" s="75"/>
      <c r="AS82" s="75"/>
      <c r="AT82" s="75"/>
      <c r="AU82" s="75"/>
      <c r="AV82" s="75"/>
      <c r="AW82" s="75"/>
      <c r="AX82" s="75"/>
      <c r="AY82" s="75"/>
      <c r="AZ82" s="75"/>
      <c r="BA82" s="75"/>
      <c r="BB82" s="75"/>
      <c r="BC82" s="75"/>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0.55555555555555802</v>
      </c>
      <c r="AQ83" s="75"/>
      <c r="AR83" s="75"/>
      <c r="AS83" s="75"/>
      <c r="AT83" s="75"/>
      <c r="AU83" s="75"/>
      <c r="AV83" s="75"/>
      <c r="AW83" s="75"/>
      <c r="AX83" s="75"/>
      <c r="AY83" s="75"/>
      <c r="AZ83" s="75"/>
      <c r="BA83" s="75"/>
      <c r="BB83" s="75"/>
      <c r="BC83" s="75"/>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0.55902777777778001</v>
      </c>
      <c r="AQ84" s="75"/>
      <c r="AR84" s="75"/>
      <c r="AS84" s="75"/>
      <c r="AT84" s="75"/>
      <c r="AU84" s="75"/>
      <c r="AV84" s="75"/>
      <c r="AW84" s="75"/>
      <c r="AX84" s="75"/>
      <c r="AY84" s="75"/>
      <c r="AZ84" s="75"/>
      <c r="BA84" s="75"/>
      <c r="BB84" s="75"/>
      <c r="BC84" s="75"/>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0.56597222222222499</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0.56944444444444697</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0.57291666666666896</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0.57638888888889195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0.57986111111111405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0.58680555555555802</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0.59027777777778101</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0.59722222222222499</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0.76041666666667196</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0.79166666666667196</v>
      </c>
    </row>
  </sheetData>
  <mergeCells count="89">
    <mergeCell ref="B30:AC30"/>
    <mergeCell ref="B31:AC31"/>
    <mergeCell ref="C28:O28"/>
    <mergeCell ref="P28:R28"/>
    <mergeCell ref="S28:U28"/>
    <mergeCell ref="V28:X28"/>
    <mergeCell ref="Y28:AC28"/>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Y19:AC19"/>
    <mergeCell ref="AI16:AJ16"/>
    <mergeCell ref="AK16:AL16"/>
    <mergeCell ref="AM18:AN18"/>
    <mergeCell ref="C19:O19"/>
    <mergeCell ref="P19:R19"/>
    <mergeCell ref="S19:U19"/>
    <mergeCell ref="V19:X19"/>
    <mergeCell ref="B18:O18"/>
    <mergeCell ref="P18:R18"/>
    <mergeCell ref="S18:U18"/>
    <mergeCell ref="V18:X18"/>
    <mergeCell ref="Y18:AC18"/>
    <mergeCell ref="AI18:AJ18"/>
    <mergeCell ref="AM16:AN16"/>
    <mergeCell ref="AH16:AH17"/>
    <mergeCell ref="E13:U13"/>
    <mergeCell ref="V13:X14"/>
    <mergeCell ref="Y13:AC14"/>
    <mergeCell ref="E14:U14"/>
    <mergeCell ref="Y16:AC17"/>
    <mergeCell ref="AK18:AL18"/>
    <mergeCell ref="B16:O17"/>
    <mergeCell ref="P16:R17"/>
    <mergeCell ref="S16:U17"/>
    <mergeCell ref="V16:X17"/>
    <mergeCell ref="C25:O25"/>
    <mergeCell ref="P25:R25"/>
    <mergeCell ref="S25:U25"/>
    <mergeCell ref="V25:X25"/>
    <mergeCell ref="Y10:AC11"/>
    <mergeCell ref="E11:I11"/>
    <mergeCell ref="M11:P11"/>
    <mergeCell ref="R11:U11"/>
    <mergeCell ref="B13:C14"/>
    <mergeCell ref="Y25:AC25"/>
    <mergeCell ref="E10:I10"/>
    <mergeCell ref="J10:K11"/>
    <mergeCell ref="M10:P10"/>
    <mergeCell ref="R10:U10"/>
    <mergeCell ref="B10:C11"/>
    <mergeCell ref="V10:X11"/>
    <mergeCell ref="B3:AC3"/>
    <mergeCell ref="B6:C6"/>
    <mergeCell ref="D6:AC6"/>
    <mergeCell ref="B7:C7"/>
    <mergeCell ref="D7:AC7"/>
    <mergeCell ref="C26:O26"/>
    <mergeCell ref="P26:R26"/>
    <mergeCell ref="S26:U26"/>
    <mergeCell ref="V26:X26"/>
    <mergeCell ref="Y26:AC26"/>
    <mergeCell ref="C27:O27"/>
    <mergeCell ref="P27:R27"/>
    <mergeCell ref="S27:U27"/>
    <mergeCell ref="V27:X27"/>
    <mergeCell ref="Y27:AC27"/>
  </mergeCells>
  <phoneticPr fontId="59"/>
  <dataValidations count="3">
    <dataValidation type="list" allowBlank="1" showInputMessage="1" showErrorMessage="1" sqref="S28 V28 P28" xr:uid="{00000000-0002-0000-0F00-000000000000}">
      <formula1>$AH$19:$AH$22</formula1>
    </dataValidation>
    <dataValidation type="list" allowBlank="1" showInputMessage="1" showErrorMessage="1" sqref="M10 R11:U11 R10 M11:P11" xr:uid="{00000000-0002-0000-0F00-000001000000}">
      <formula1>$AG$17:$AG$151</formula1>
    </dataValidation>
    <dataValidation type="list" allowBlank="1" showInputMessage="1" showErrorMessage="1" sqref="P19:P27 V19:V27 S19:S27" xr:uid="{00000000-0002-0000-0F00-000002000000}">
      <formula1>$AH$19:$AH$23</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BC150"/>
  <sheetViews>
    <sheetView showGridLines="0" topLeftCell="A23" zoomScaleNormal="100" workbookViewId="0">
      <selection activeCell="V20" sqref="V20:X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41"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41"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606" t="s">
        <v>326</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238">
        <v>1</v>
      </c>
      <c r="E10" s="454"/>
      <c r="F10" s="455"/>
      <c r="G10" s="455"/>
      <c r="H10" s="455"/>
      <c r="I10" s="456"/>
      <c r="J10" s="425" t="s">
        <v>30</v>
      </c>
      <c r="K10" s="341"/>
      <c r="L10" s="239">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240">
        <v>2</v>
      </c>
      <c r="E11" s="448"/>
      <c r="F11" s="449"/>
      <c r="G11" s="449"/>
      <c r="H11" s="449"/>
      <c r="I11" s="450"/>
      <c r="J11" s="425"/>
      <c r="K11" s="341"/>
      <c r="L11" s="239">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F12" s="75"/>
      <c r="AG12" s="75"/>
    </row>
    <row r="13" spans="1:41" s="75" customFormat="1" ht="18.75" customHeight="1" x14ac:dyDescent="0.15">
      <c r="B13" s="367" t="s">
        <v>4</v>
      </c>
      <c r="C13" s="367"/>
      <c r="D13" s="238">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24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2"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46</v>
      </c>
      <c r="AN17" s="102" t="s">
        <v>45</v>
      </c>
    </row>
    <row r="18" spans="1:42"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241"/>
      <c r="AI18" s="403" t="s">
        <v>43</v>
      </c>
      <c r="AJ18" s="404"/>
      <c r="AK18" s="403" t="s">
        <v>34</v>
      </c>
      <c r="AL18" s="404"/>
      <c r="AM18" s="403" t="s">
        <v>42</v>
      </c>
      <c r="AN18" s="404"/>
    </row>
    <row r="19" spans="1:42" s="75" customFormat="1" ht="41.25" customHeight="1" x14ac:dyDescent="0.15">
      <c r="A19" s="77"/>
      <c r="B19" s="105" t="s">
        <v>36</v>
      </c>
      <c r="C19" s="399" t="s">
        <v>297</v>
      </c>
      <c r="D19" s="400"/>
      <c r="E19" s="400"/>
      <c r="F19" s="400"/>
      <c r="G19" s="400"/>
      <c r="H19" s="400"/>
      <c r="I19" s="400"/>
      <c r="J19" s="400"/>
      <c r="K19" s="400"/>
      <c r="L19" s="400"/>
      <c r="M19" s="400"/>
      <c r="N19" s="400"/>
      <c r="O19" s="576"/>
      <c r="P19" s="577"/>
      <c r="Q19" s="578"/>
      <c r="R19" s="579"/>
      <c r="S19" s="417"/>
      <c r="T19" s="415"/>
      <c r="U19" s="418"/>
      <c r="V19" s="419"/>
      <c r="W19" s="419"/>
      <c r="X19" s="419"/>
      <c r="Y19" s="401"/>
      <c r="Z19" s="401"/>
      <c r="AA19" s="401"/>
      <c r="AB19" s="401"/>
      <c r="AC19" s="402"/>
      <c r="AD19" s="77"/>
      <c r="AF19" s="106" t="s">
        <v>11</v>
      </c>
      <c r="AG19" s="107">
        <v>0.33333333333333331</v>
      </c>
      <c r="AH19" s="108"/>
      <c r="AI19" s="109"/>
      <c r="AJ19" s="110"/>
      <c r="AK19" s="111"/>
      <c r="AL19" s="112"/>
      <c r="AM19" s="111"/>
      <c r="AN19" s="112"/>
      <c r="AP19" s="229"/>
    </row>
    <row r="20" spans="1:42" s="75" customFormat="1" ht="41.25" customHeight="1" x14ac:dyDescent="0.15">
      <c r="A20" s="77"/>
      <c r="B20" s="105" t="s">
        <v>37</v>
      </c>
      <c r="C20" s="399" t="s">
        <v>298</v>
      </c>
      <c r="D20" s="400"/>
      <c r="E20" s="400"/>
      <c r="F20" s="400"/>
      <c r="G20" s="400"/>
      <c r="H20" s="400"/>
      <c r="I20" s="400"/>
      <c r="J20" s="400"/>
      <c r="K20" s="400"/>
      <c r="L20" s="400"/>
      <c r="M20" s="400"/>
      <c r="N20" s="400"/>
      <c r="O20" s="576"/>
      <c r="P20" s="570"/>
      <c r="Q20" s="571"/>
      <c r="R20" s="572"/>
      <c r="S20" s="378"/>
      <c r="T20" s="376"/>
      <c r="U20" s="379"/>
      <c r="V20" s="380"/>
      <c r="W20" s="380"/>
      <c r="X20" s="380"/>
      <c r="Y20" s="381"/>
      <c r="Z20" s="381"/>
      <c r="AA20" s="381"/>
      <c r="AB20" s="381"/>
      <c r="AC20" s="382"/>
      <c r="AD20" s="77"/>
      <c r="AF20" s="242" t="s">
        <v>12</v>
      </c>
      <c r="AG20" s="107">
        <v>0.33680555555555558</v>
      </c>
      <c r="AH20" s="108">
        <v>4</v>
      </c>
      <c r="AI20" s="109" t="s">
        <v>49</v>
      </c>
      <c r="AJ20" s="110" t="s">
        <v>47</v>
      </c>
      <c r="AK20" s="109" t="s">
        <v>54</v>
      </c>
      <c r="AL20" s="114" t="s">
        <v>55</v>
      </c>
      <c r="AM20" s="109" t="s">
        <v>56</v>
      </c>
      <c r="AN20" s="114" t="s">
        <v>57</v>
      </c>
      <c r="AP20" s="229"/>
    </row>
    <row r="21" spans="1:42" s="75" customFormat="1" ht="41.25" customHeight="1" x14ac:dyDescent="0.15">
      <c r="A21" s="77"/>
      <c r="B21" s="105" t="s">
        <v>38</v>
      </c>
      <c r="C21" s="372" t="s">
        <v>299</v>
      </c>
      <c r="D21" s="373"/>
      <c r="E21" s="373"/>
      <c r="F21" s="373"/>
      <c r="G21" s="373"/>
      <c r="H21" s="373"/>
      <c r="I21" s="373"/>
      <c r="J21" s="373"/>
      <c r="K21" s="373"/>
      <c r="L21" s="373"/>
      <c r="M21" s="373"/>
      <c r="N21" s="373"/>
      <c r="O21" s="585"/>
      <c r="P21" s="570"/>
      <c r="Q21" s="571"/>
      <c r="R21" s="572"/>
      <c r="S21" s="378"/>
      <c r="T21" s="376"/>
      <c r="U21" s="379"/>
      <c r="V21" s="380"/>
      <c r="W21" s="380"/>
      <c r="X21" s="380"/>
      <c r="Y21" s="381"/>
      <c r="Z21" s="381"/>
      <c r="AA21" s="381"/>
      <c r="AB21" s="381"/>
      <c r="AC21" s="382"/>
      <c r="AD21" s="77"/>
      <c r="AF21" s="83"/>
      <c r="AG21" s="107">
        <v>0.34027777777777801</v>
      </c>
      <c r="AH21" s="115">
        <v>3</v>
      </c>
      <c r="AI21" s="116" t="s">
        <v>50</v>
      </c>
      <c r="AJ21" s="117" t="s">
        <v>48</v>
      </c>
      <c r="AK21" s="116" t="s">
        <v>58</v>
      </c>
      <c r="AL21" s="118" t="s">
        <v>59</v>
      </c>
      <c r="AM21" s="116" t="s">
        <v>60</v>
      </c>
      <c r="AN21" s="118" t="s">
        <v>61</v>
      </c>
      <c r="AP21" s="229"/>
    </row>
    <row r="22" spans="1:42" s="75" customFormat="1" ht="41.25" customHeight="1" x14ac:dyDescent="0.15">
      <c r="A22" s="77"/>
      <c r="B22" s="105" t="s">
        <v>39</v>
      </c>
      <c r="C22" s="372" t="s">
        <v>300</v>
      </c>
      <c r="D22" s="373"/>
      <c r="E22" s="373"/>
      <c r="F22" s="373"/>
      <c r="G22" s="373"/>
      <c r="H22" s="373"/>
      <c r="I22" s="373"/>
      <c r="J22" s="373"/>
      <c r="K22" s="373"/>
      <c r="L22" s="373"/>
      <c r="M22" s="373"/>
      <c r="N22" s="373"/>
      <c r="O22" s="585"/>
      <c r="P22" s="570"/>
      <c r="Q22" s="571"/>
      <c r="R22" s="572"/>
      <c r="S22" s="378"/>
      <c r="T22" s="376"/>
      <c r="U22" s="379"/>
      <c r="V22" s="380"/>
      <c r="W22" s="380"/>
      <c r="X22" s="380"/>
      <c r="Y22" s="381"/>
      <c r="Z22" s="381"/>
      <c r="AA22" s="381"/>
      <c r="AB22" s="381"/>
      <c r="AC22" s="382"/>
      <c r="AD22" s="77"/>
      <c r="AF22" s="83"/>
      <c r="AG22" s="107">
        <v>0.34375</v>
      </c>
      <c r="AH22" s="115">
        <v>2</v>
      </c>
      <c r="AI22" s="116" t="s">
        <v>51</v>
      </c>
      <c r="AJ22" s="117" t="s">
        <v>48</v>
      </c>
      <c r="AK22" s="116" t="s">
        <v>62</v>
      </c>
      <c r="AL22" s="118" t="s">
        <v>63</v>
      </c>
      <c r="AM22" s="116" t="s">
        <v>64</v>
      </c>
      <c r="AN22" s="118" t="s">
        <v>65</v>
      </c>
      <c r="AP22" s="229"/>
    </row>
    <row r="23" spans="1:42" s="75" customFormat="1" ht="41.25" customHeight="1" x14ac:dyDescent="0.15">
      <c r="A23" s="77"/>
      <c r="B23" s="105" t="s">
        <v>40</v>
      </c>
      <c r="C23" s="372" t="s">
        <v>301</v>
      </c>
      <c r="D23" s="373"/>
      <c r="E23" s="373"/>
      <c r="F23" s="373"/>
      <c r="G23" s="373"/>
      <c r="H23" s="373"/>
      <c r="I23" s="373"/>
      <c r="J23" s="373"/>
      <c r="K23" s="373"/>
      <c r="L23" s="373"/>
      <c r="M23" s="373"/>
      <c r="N23" s="373"/>
      <c r="O23" s="585"/>
      <c r="P23" s="570"/>
      <c r="Q23" s="571"/>
      <c r="R23" s="572"/>
      <c r="S23" s="378"/>
      <c r="T23" s="376"/>
      <c r="U23" s="379"/>
      <c r="V23" s="380"/>
      <c r="W23" s="380"/>
      <c r="X23" s="380"/>
      <c r="Y23" s="381"/>
      <c r="Z23" s="381"/>
      <c r="AA23" s="381"/>
      <c r="AB23" s="381"/>
      <c r="AC23" s="382"/>
      <c r="AD23" s="77"/>
      <c r="AF23" s="83"/>
      <c r="AG23" s="107">
        <v>0.34722222222222199</v>
      </c>
      <c r="AH23" s="119">
        <v>1</v>
      </c>
      <c r="AI23" s="120" t="s">
        <v>52</v>
      </c>
      <c r="AJ23" s="101" t="s">
        <v>48</v>
      </c>
      <c r="AK23" s="120" t="s">
        <v>66</v>
      </c>
      <c r="AL23" s="121" t="s">
        <v>67</v>
      </c>
      <c r="AM23" s="120" t="s">
        <v>68</v>
      </c>
      <c r="AN23" s="121" t="s">
        <v>69</v>
      </c>
      <c r="AP23" s="229"/>
    </row>
    <row r="24" spans="1:42" s="75" customFormat="1" ht="41.25" customHeight="1" thickBot="1" x14ac:dyDescent="0.2">
      <c r="A24" s="77"/>
      <c r="B24" s="105" t="s">
        <v>41</v>
      </c>
      <c r="C24" s="372" t="s">
        <v>302</v>
      </c>
      <c r="D24" s="373"/>
      <c r="E24" s="373"/>
      <c r="F24" s="373"/>
      <c r="G24" s="373"/>
      <c r="H24" s="373"/>
      <c r="I24" s="373"/>
      <c r="J24" s="373"/>
      <c r="K24" s="373"/>
      <c r="L24" s="373"/>
      <c r="M24" s="373"/>
      <c r="N24" s="373"/>
      <c r="O24" s="585"/>
      <c r="P24" s="587"/>
      <c r="Q24" s="588"/>
      <c r="R24" s="589"/>
      <c r="S24" s="394"/>
      <c r="T24" s="392"/>
      <c r="U24" s="395"/>
      <c r="V24" s="396"/>
      <c r="W24" s="396"/>
      <c r="X24" s="396"/>
      <c r="Y24" s="397"/>
      <c r="Z24" s="397"/>
      <c r="AA24" s="397"/>
      <c r="AB24" s="397"/>
      <c r="AC24" s="398"/>
      <c r="AD24" s="77"/>
      <c r="AF24" s="83"/>
      <c r="AG24" s="107">
        <v>0.35069444444444497</v>
      </c>
      <c r="AH24" s="122"/>
      <c r="AI24" s="83"/>
      <c r="AJ24" s="83"/>
      <c r="AK24" s="122"/>
      <c r="AL24" s="83"/>
      <c r="AM24" s="122"/>
      <c r="AN24" s="122"/>
      <c r="AP24" s="229"/>
    </row>
    <row r="25" spans="1:42" s="75" customFormat="1" ht="41.25" customHeight="1" x14ac:dyDescent="0.15">
      <c r="A25" s="77"/>
      <c r="B25" s="230"/>
      <c r="C25" s="543"/>
      <c r="D25" s="544"/>
      <c r="E25" s="544"/>
      <c r="F25" s="544"/>
      <c r="G25" s="544"/>
      <c r="H25" s="544"/>
      <c r="I25" s="544"/>
      <c r="J25" s="544"/>
      <c r="K25" s="544"/>
      <c r="L25" s="544"/>
      <c r="M25" s="544"/>
      <c r="N25" s="544"/>
      <c r="O25" s="545"/>
      <c r="P25" s="608"/>
      <c r="Q25" s="609"/>
      <c r="R25" s="610"/>
      <c r="S25" s="608"/>
      <c r="T25" s="609"/>
      <c r="U25" s="610"/>
      <c r="V25" s="608"/>
      <c r="W25" s="609"/>
      <c r="X25" s="610"/>
      <c r="Y25" s="611"/>
      <c r="Z25" s="612"/>
      <c r="AA25" s="612"/>
      <c r="AB25" s="612"/>
      <c r="AC25" s="613"/>
      <c r="AD25" s="77"/>
      <c r="AF25" s="83"/>
      <c r="AG25" s="107">
        <v>0.36458333333333398</v>
      </c>
      <c r="AH25" s="83"/>
      <c r="AI25" s="83"/>
      <c r="AJ25" s="83"/>
      <c r="AK25" s="122"/>
      <c r="AL25" s="83"/>
      <c r="AM25" s="122"/>
      <c r="AN25" s="122"/>
    </row>
    <row r="26" spans="1:42" s="75" customFormat="1" ht="41.25" customHeight="1" x14ac:dyDescent="0.15">
      <c r="A26" s="77"/>
      <c r="B26" s="230"/>
      <c r="C26" s="603"/>
      <c r="D26" s="604"/>
      <c r="E26" s="604"/>
      <c r="F26" s="604"/>
      <c r="G26" s="604"/>
      <c r="H26" s="604"/>
      <c r="I26" s="604"/>
      <c r="J26" s="604"/>
      <c r="K26" s="604"/>
      <c r="L26" s="604"/>
      <c r="M26" s="604"/>
      <c r="N26" s="604"/>
      <c r="O26" s="604"/>
      <c r="P26" s="486"/>
      <c r="Q26" s="486"/>
      <c r="R26" s="486"/>
      <c r="S26" s="486"/>
      <c r="T26" s="486"/>
      <c r="U26" s="486"/>
      <c r="V26" s="486"/>
      <c r="W26" s="486"/>
      <c r="X26" s="486"/>
      <c r="Y26" s="487"/>
      <c r="Z26" s="487"/>
      <c r="AA26" s="487"/>
      <c r="AB26" s="487"/>
      <c r="AC26" s="605"/>
      <c r="AD26" s="77"/>
      <c r="AF26" s="83"/>
      <c r="AG26" s="107">
        <v>0.36458333333333398</v>
      </c>
      <c r="AH26" s="83"/>
      <c r="AI26" s="83"/>
      <c r="AJ26" s="83"/>
      <c r="AK26" s="122"/>
      <c r="AL26" s="83"/>
      <c r="AM26" s="122"/>
      <c r="AN26" s="122"/>
    </row>
    <row r="27" spans="1:42" s="75" customFormat="1" ht="41.25" customHeight="1" x14ac:dyDescent="0.15">
      <c r="A27" s="77"/>
      <c r="B27" s="230"/>
      <c r="C27" s="603"/>
      <c r="D27" s="604"/>
      <c r="E27" s="604"/>
      <c r="F27" s="604"/>
      <c r="G27" s="604"/>
      <c r="H27" s="604"/>
      <c r="I27" s="604"/>
      <c r="J27" s="604"/>
      <c r="K27" s="604"/>
      <c r="L27" s="604"/>
      <c r="M27" s="604"/>
      <c r="N27" s="604"/>
      <c r="O27" s="604"/>
      <c r="P27" s="486"/>
      <c r="Q27" s="486"/>
      <c r="R27" s="486"/>
      <c r="S27" s="486"/>
      <c r="T27" s="486"/>
      <c r="U27" s="486"/>
      <c r="V27" s="486"/>
      <c r="W27" s="486"/>
      <c r="X27" s="486"/>
      <c r="Y27" s="487"/>
      <c r="Z27" s="487"/>
      <c r="AA27" s="487"/>
      <c r="AB27" s="487"/>
      <c r="AC27" s="605"/>
      <c r="AD27" s="77"/>
      <c r="AF27" s="83"/>
      <c r="AG27" s="107">
        <v>0.36458333333333398</v>
      </c>
      <c r="AH27" s="83"/>
      <c r="AI27" s="83"/>
      <c r="AJ27" s="83"/>
      <c r="AK27" s="122"/>
      <c r="AL27" s="83"/>
      <c r="AM27" s="122"/>
      <c r="AN27" s="122"/>
    </row>
    <row r="28" spans="1:42" s="75" customFormat="1" ht="41.25" customHeight="1" x14ac:dyDescent="0.15">
      <c r="A28" s="77"/>
      <c r="B28" s="230"/>
      <c r="C28" s="603"/>
      <c r="D28" s="604"/>
      <c r="E28" s="604"/>
      <c r="F28" s="604"/>
      <c r="G28" s="604"/>
      <c r="H28" s="604"/>
      <c r="I28" s="604"/>
      <c r="J28" s="604"/>
      <c r="K28" s="604"/>
      <c r="L28" s="604"/>
      <c r="M28" s="604"/>
      <c r="N28" s="604"/>
      <c r="O28" s="604"/>
      <c r="P28" s="486"/>
      <c r="Q28" s="486"/>
      <c r="R28" s="486"/>
      <c r="S28" s="486"/>
      <c r="T28" s="486"/>
      <c r="U28" s="486"/>
      <c r="V28" s="486"/>
      <c r="W28" s="486"/>
      <c r="X28" s="486"/>
      <c r="Y28" s="487"/>
      <c r="Z28" s="487"/>
      <c r="AA28" s="487"/>
      <c r="AB28" s="487"/>
      <c r="AC28" s="605"/>
      <c r="AD28" s="77"/>
      <c r="AF28" s="83"/>
      <c r="AG28" s="107">
        <v>0.36805555555555602</v>
      </c>
      <c r="AH28" s="83"/>
      <c r="AI28" s="83"/>
      <c r="AJ28" s="83"/>
      <c r="AK28" s="122"/>
      <c r="AL28" s="83"/>
      <c r="AM28" s="122"/>
      <c r="AN28" s="122"/>
    </row>
    <row r="29" spans="1:42"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2"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2"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2"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55" s="83" customFormat="1" ht="15.75" customHeight="1" x14ac:dyDescent="0.15">
      <c r="A33" s="77"/>
      <c r="B33" s="124"/>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75"/>
      <c r="AG33" s="107">
        <v>0.38541666666666702</v>
      </c>
      <c r="AO33" s="75"/>
      <c r="AP33" s="75"/>
      <c r="AQ33" s="75"/>
      <c r="AR33" s="75"/>
      <c r="AS33" s="75"/>
      <c r="AT33" s="75"/>
      <c r="AU33" s="75"/>
      <c r="AV33" s="75"/>
      <c r="AW33" s="75"/>
      <c r="AX33" s="75"/>
      <c r="AY33" s="75"/>
      <c r="AZ33" s="75"/>
      <c r="BA33" s="75"/>
      <c r="BB33" s="75"/>
      <c r="BC33" s="75"/>
    </row>
    <row r="34" spans="1:55" s="83" customFormat="1" ht="15.75" customHeight="1" x14ac:dyDescent="0.15">
      <c r="A34" s="77"/>
      <c r="B34" s="124"/>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75"/>
      <c r="AG34" s="107">
        <v>0.38888888888889001</v>
      </c>
      <c r="AO34" s="75"/>
      <c r="AP34" s="75"/>
      <c r="AQ34" s="75"/>
      <c r="AR34" s="75"/>
      <c r="AS34" s="75"/>
      <c r="AT34" s="75"/>
      <c r="AU34" s="75"/>
      <c r="AV34" s="75"/>
      <c r="AW34" s="75"/>
      <c r="AX34" s="75"/>
      <c r="AY34" s="75"/>
      <c r="AZ34" s="75"/>
      <c r="BA34" s="75"/>
      <c r="BB34" s="75"/>
      <c r="BC34" s="75"/>
    </row>
    <row r="35" spans="1:55" s="83" customFormat="1" ht="15.75" customHeight="1" x14ac:dyDescent="0.15">
      <c r="A35" s="77"/>
      <c r="B35" s="124"/>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125"/>
      <c r="AG35" s="107">
        <v>0.39236111111111199</v>
      </c>
      <c r="AO35" s="75"/>
      <c r="AP35" s="75"/>
      <c r="AQ35" s="75"/>
      <c r="AR35" s="75"/>
      <c r="AS35" s="75"/>
      <c r="AT35" s="75"/>
      <c r="AU35" s="75"/>
      <c r="AV35" s="75"/>
      <c r="AW35" s="75"/>
      <c r="AX35" s="75"/>
      <c r="AY35" s="75"/>
      <c r="AZ35" s="75"/>
      <c r="BA35" s="75"/>
      <c r="BB35" s="75"/>
      <c r="BC35" s="75"/>
    </row>
    <row r="36" spans="1:55" s="28" customFormat="1" ht="15.75" customHeight="1" x14ac:dyDescent="0.15">
      <c r="A36" s="5"/>
      <c r="B36" s="124"/>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0.39583333333333398</v>
      </c>
      <c r="AO36" s="6"/>
      <c r="AP36" s="6"/>
      <c r="AQ36" s="75"/>
      <c r="AR36" s="75"/>
      <c r="AS36" s="75"/>
      <c r="AT36" s="75"/>
      <c r="AU36" s="75"/>
      <c r="AV36" s="75"/>
      <c r="AW36" s="75"/>
      <c r="AX36" s="75"/>
      <c r="AY36" s="75"/>
      <c r="AZ36" s="75"/>
      <c r="BA36" s="75"/>
      <c r="BB36" s="75"/>
      <c r="BC36" s="75"/>
    </row>
    <row r="37" spans="1:55" s="28" customFormat="1" ht="15.75" customHeight="1" x14ac:dyDescent="0.15">
      <c r="A37" s="5"/>
      <c r="B37" s="124"/>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0.39930555555555602</v>
      </c>
      <c r="AO37" s="6"/>
      <c r="AP37" s="6"/>
      <c r="AQ37" s="75"/>
      <c r="AR37" s="75"/>
      <c r="AS37" s="75"/>
      <c r="AT37" s="75"/>
      <c r="AU37" s="75"/>
      <c r="AV37" s="75"/>
      <c r="AW37" s="75"/>
      <c r="AX37" s="75"/>
      <c r="AY37" s="75"/>
      <c r="AZ37" s="75"/>
      <c r="BA37" s="75"/>
      <c r="BB37" s="75"/>
      <c r="BC37" s="75"/>
    </row>
    <row r="38" spans="1:55"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0.40277777777777901</v>
      </c>
      <c r="AO38" s="6"/>
      <c r="AP38" s="6"/>
      <c r="AQ38" s="75"/>
      <c r="AR38" s="75"/>
      <c r="AS38" s="75"/>
      <c r="AT38" s="75"/>
      <c r="AU38" s="75"/>
      <c r="AV38" s="75"/>
      <c r="AW38" s="75"/>
      <c r="AX38" s="75"/>
      <c r="AY38" s="75"/>
      <c r="AZ38" s="75"/>
      <c r="BA38" s="75"/>
      <c r="BB38" s="75"/>
      <c r="BC38" s="75"/>
    </row>
    <row r="39" spans="1:55"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0.406250000000001</v>
      </c>
      <c r="AO39" s="6"/>
      <c r="AP39" s="6"/>
      <c r="AQ39" s="75"/>
      <c r="AR39" s="75"/>
      <c r="AS39" s="75"/>
      <c r="AT39" s="75"/>
      <c r="AU39" s="75"/>
      <c r="AV39" s="75"/>
      <c r="AW39" s="75"/>
      <c r="AX39" s="75"/>
      <c r="AY39" s="75"/>
      <c r="AZ39" s="75"/>
      <c r="BA39" s="75"/>
      <c r="BB39" s="75"/>
      <c r="BC39" s="75"/>
    </row>
    <row r="40" spans="1:55" s="28" customFormat="1" ht="15.75" customHeight="1" x14ac:dyDescent="0.15">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0.40972222222222299</v>
      </c>
      <c r="AO40" s="6"/>
      <c r="AP40" s="6"/>
      <c r="AQ40" s="75"/>
      <c r="AR40" s="75"/>
      <c r="AS40" s="75"/>
      <c r="AT40" s="75"/>
      <c r="AU40" s="75"/>
      <c r="AV40" s="75"/>
      <c r="AW40" s="75"/>
      <c r="AX40" s="75"/>
      <c r="AY40" s="75"/>
      <c r="AZ40" s="75"/>
      <c r="BA40" s="75"/>
      <c r="BB40" s="75"/>
      <c r="BC40" s="75"/>
    </row>
    <row r="41" spans="1:55" s="28" customFormat="1" ht="15.75" customHeight="1" x14ac:dyDescent="0.15">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0.41319444444444497</v>
      </c>
      <c r="AO41" s="6"/>
      <c r="AP41" s="6"/>
      <c r="AQ41" s="75"/>
      <c r="AR41" s="75"/>
      <c r="AS41" s="75"/>
      <c r="AT41" s="75"/>
      <c r="AU41" s="75"/>
      <c r="AV41" s="75"/>
      <c r="AW41" s="75"/>
      <c r="AX41" s="75"/>
      <c r="AY41" s="75"/>
      <c r="AZ41" s="75"/>
      <c r="BA41" s="75"/>
      <c r="BB41" s="75"/>
      <c r="BC41" s="75"/>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0.41666666666666802</v>
      </c>
      <c r="AO42" s="6"/>
      <c r="AP42" s="6"/>
      <c r="AQ42" s="75"/>
      <c r="AR42" s="75"/>
      <c r="AS42" s="75"/>
      <c r="AT42" s="75"/>
      <c r="AU42" s="75"/>
      <c r="AV42" s="75"/>
      <c r="AW42" s="75"/>
      <c r="AX42" s="75"/>
      <c r="AY42" s="75"/>
      <c r="AZ42" s="75"/>
      <c r="BA42" s="75"/>
      <c r="BB42" s="75"/>
      <c r="BC42" s="75"/>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0.42013888888889001</v>
      </c>
      <c r="AO43" s="6"/>
      <c r="AP43" s="6"/>
      <c r="AQ43" s="75"/>
      <c r="AR43" s="75"/>
      <c r="AS43" s="75"/>
      <c r="AT43" s="75"/>
      <c r="AU43" s="75"/>
      <c r="AV43" s="75"/>
      <c r="AW43" s="75"/>
      <c r="AX43" s="75"/>
      <c r="AY43" s="75"/>
      <c r="AZ43" s="75"/>
      <c r="BA43" s="75"/>
      <c r="BB43" s="75"/>
      <c r="BC43" s="7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0.42361111111111199</v>
      </c>
      <c r="AO44" s="6"/>
      <c r="AP44" s="6"/>
      <c r="AQ44" s="75"/>
      <c r="AR44" s="75"/>
      <c r="AS44" s="75"/>
      <c r="AT44" s="75"/>
      <c r="AU44" s="75"/>
      <c r="AV44" s="75"/>
      <c r="AW44" s="75"/>
      <c r="AX44" s="75"/>
      <c r="AY44" s="75"/>
      <c r="AZ44" s="75"/>
      <c r="BA44" s="75"/>
      <c r="BB44" s="75"/>
      <c r="BC44" s="7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0.42708333333333398</v>
      </c>
      <c r="AO45" s="6"/>
      <c r="AP45" s="6"/>
      <c r="AQ45" s="75"/>
      <c r="AR45" s="75"/>
      <c r="AS45" s="75"/>
      <c r="AT45" s="75"/>
      <c r="AU45" s="75"/>
      <c r="AV45" s="75"/>
      <c r="AW45" s="75"/>
      <c r="AX45" s="75"/>
      <c r="AY45" s="75"/>
      <c r="AZ45" s="75"/>
      <c r="BA45" s="75"/>
      <c r="BB45" s="75"/>
      <c r="BC45" s="7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0.43055555555555702</v>
      </c>
      <c r="AO46" s="6"/>
      <c r="AP46" s="6"/>
      <c r="AQ46" s="75"/>
      <c r="AR46" s="75"/>
      <c r="AS46" s="75"/>
      <c r="AT46" s="75"/>
      <c r="AU46" s="75"/>
      <c r="AV46" s="75"/>
      <c r="AW46" s="75"/>
      <c r="AX46" s="75"/>
      <c r="AY46" s="75"/>
      <c r="AZ46" s="75"/>
      <c r="BA46" s="75"/>
      <c r="BB46" s="75"/>
      <c r="BC46" s="7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0.43402777777777901</v>
      </c>
      <c r="AO47" s="6"/>
      <c r="AP47" s="6"/>
      <c r="AQ47" s="75"/>
      <c r="AR47" s="75"/>
      <c r="AS47" s="75"/>
      <c r="AT47" s="75"/>
      <c r="AU47" s="75"/>
      <c r="AV47" s="75"/>
      <c r="AW47" s="75"/>
      <c r="AX47" s="75"/>
      <c r="AY47" s="75"/>
      <c r="AZ47" s="75"/>
      <c r="BA47" s="75"/>
      <c r="BB47" s="75"/>
      <c r="BC47" s="7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75"/>
      <c r="AR48" s="75"/>
      <c r="AS48" s="75"/>
      <c r="AT48" s="75"/>
      <c r="AU48" s="75"/>
      <c r="AV48" s="75"/>
      <c r="AW48" s="75"/>
      <c r="AX48" s="75"/>
      <c r="AY48" s="75"/>
      <c r="AZ48" s="75"/>
      <c r="BA48" s="75"/>
      <c r="BB48" s="75"/>
      <c r="BC48" s="7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0.44097222222222299</v>
      </c>
      <c r="AO49" s="6"/>
      <c r="AP49" s="6"/>
      <c r="AQ49" s="75"/>
      <c r="AR49" s="75"/>
      <c r="AS49" s="75"/>
      <c r="AT49" s="75"/>
      <c r="AU49" s="75"/>
      <c r="AV49" s="75"/>
      <c r="AW49" s="75"/>
      <c r="AX49" s="75"/>
      <c r="AY49" s="75"/>
      <c r="AZ49" s="75"/>
      <c r="BA49" s="75"/>
      <c r="BB49" s="75"/>
      <c r="BC49" s="7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0.44444444444444497</v>
      </c>
      <c r="AO50" s="6"/>
      <c r="AP50" s="6"/>
      <c r="AQ50" s="75"/>
      <c r="AR50" s="75"/>
      <c r="AS50" s="75"/>
      <c r="AT50" s="75"/>
      <c r="AU50" s="75"/>
      <c r="AV50" s="75"/>
      <c r="AW50" s="75"/>
      <c r="AX50" s="75"/>
      <c r="AY50" s="75"/>
      <c r="AZ50" s="75"/>
      <c r="BA50" s="75"/>
      <c r="BB50" s="75"/>
      <c r="BC50" s="7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0.44791666666666802</v>
      </c>
      <c r="AO51" s="6"/>
      <c r="AP51" s="6"/>
      <c r="AQ51" s="75"/>
      <c r="AR51" s="75"/>
      <c r="AS51" s="75"/>
      <c r="AT51" s="75"/>
      <c r="AU51" s="75"/>
      <c r="AV51" s="75"/>
      <c r="AW51" s="75"/>
      <c r="AX51" s="75"/>
      <c r="AY51" s="75"/>
      <c r="AZ51" s="75"/>
      <c r="BA51" s="75"/>
      <c r="BB51" s="75"/>
      <c r="BC51" s="7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0.45138888888889001</v>
      </c>
      <c r="AO52" s="6"/>
      <c r="AP52" s="6"/>
      <c r="AQ52" s="75"/>
      <c r="AR52" s="75"/>
      <c r="AS52" s="75"/>
      <c r="AT52" s="75"/>
      <c r="AU52" s="75"/>
      <c r="AV52" s="75"/>
      <c r="AW52" s="75"/>
      <c r="AX52" s="75"/>
      <c r="AY52" s="75"/>
      <c r="AZ52" s="75"/>
      <c r="BA52" s="75"/>
      <c r="BB52" s="75"/>
      <c r="BC52" s="7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0.45486111111111199</v>
      </c>
      <c r="AO53" s="6"/>
      <c r="AP53" s="6"/>
      <c r="AQ53" s="75"/>
      <c r="AR53" s="75"/>
      <c r="AS53" s="75"/>
      <c r="AT53" s="75"/>
      <c r="AU53" s="75"/>
      <c r="AV53" s="75"/>
      <c r="AW53" s="75"/>
      <c r="AX53" s="75"/>
      <c r="AY53" s="75"/>
      <c r="AZ53" s="75"/>
      <c r="BA53" s="75"/>
      <c r="BB53" s="75"/>
      <c r="BC53" s="7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0.45833333333333498</v>
      </c>
      <c r="AO54" s="6"/>
      <c r="AP54" s="6"/>
      <c r="AQ54" s="75"/>
      <c r="AR54" s="75"/>
      <c r="AS54" s="75"/>
      <c r="AT54" s="75"/>
      <c r="AU54" s="75"/>
      <c r="AV54" s="75"/>
      <c r="AW54" s="75"/>
      <c r="AX54" s="75"/>
      <c r="AY54" s="75"/>
      <c r="AZ54" s="75"/>
      <c r="BA54" s="75"/>
      <c r="BB54" s="75"/>
      <c r="BC54" s="7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0.46180555555555702</v>
      </c>
      <c r="AO55" s="6"/>
      <c r="AP55" s="6"/>
      <c r="AQ55" s="75"/>
      <c r="AR55" s="75"/>
      <c r="AS55" s="75"/>
      <c r="AT55" s="75"/>
      <c r="AU55" s="75"/>
      <c r="AV55" s="75"/>
      <c r="AW55" s="75"/>
      <c r="AX55" s="75"/>
      <c r="AY55" s="75"/>
      <c r="AZ55" s="75"/>
      <c r="BA55" s="75"/>
      <c r="BB55" s="75"/>
      <c r="BC55" s="7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0.46527777777777901</v>
      </c>
      <c r="AO56" s="6"/>
      <c r="AP56" s="6"/>
      <c r="AQ56" s="75"/>
      <c r="AR56" s="75"/>
      <c r="AS56" s="75"/>
      <c r="AT56" s="75"/>
      <c r="AU56" s="75"/>
      <c r="AV56" s="75"/>
      <c r="AW56" s="75"/>
      <c r="AX56" s="75"/>
      <c r="AY56" s="75"/>
      <c r="AZ56" s="75"/>
      <c r="BA56" s="75"/>
      <c r="BB56" s="75"/>
      <c r="BC56" s="7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75"/>
      <c r="AR57" s="75"/>
      <c r="AS57" s="75"/>
      <c r="AT57" s="75"/>
      <c r="AU57" s="75"/>
      <c r="AV57" s="75"/>
      <c r="AW57" s="75"/>
      <c r="AX57" s="75"/>
      <c r="AY57" s="75"/>
      <c r="AZ57" s="75"/>
      <c r="BA57" s="75"/>
      <c r="BB57" s="75"/>
      <c r="BC57" s="7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0.47222222222222399</v>
      </c>
      <c r="AO58" s="6"/>
      <c r="AP58" s="6"/>
      <c r="AQ58" s="75"/>
      <c r="AR58" s="75"/>
      <c r="AS58" s="75"/>
      <c r="AT58" s="75"/>
      <c r="AU58" s="75"/>
      <c r="AV58" s="75"/>
      <c r="AW58" s="75"/>
      <c r="AX58" s="75"/>
      <c r="AY58" s="75"/>
      <c r="AZ58" s="75"/>
      <c r="BA58" s="75"/>
      <c r="BB58" s="75"/>
      <c r="BC58" s="7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0.47569444444444597</v>
      </c>
      <c r="AO59" s="6"/>
      <c r="AP59" s="6"/>
      <c r="AQ59" s="75"/>
      <c r="AR59" s="75"/>
      <c r="AS59" s="75"/>
      <c r="AT59" s="75"/>
      <c r="AU59" s="75"/>
      <c r="AV59" s="75"/>
      <c r="AW59" s="75"/>
      <c r="AX59" s="75"/>
      <c r="AY59" s="75"/>
      <c r="AZ59" s="75"/>
      <c r="BA59" s="75"/>
      <c r="BB59" s="75"/>
      <c r="BC59" s="7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0.47916666666666802</v>
      </c>
      <c r="AO60" s="6"/>
      <c r="AP60" s="6"/>
      <c r="AQ60" s="75"/>
      <c r="AR60" s="75"/>
      <c r="AS60" s="75"/>
      <c r="AT60" s="75"/>
      <c r="AU60" s="75"/>
      <c r="AV60" s="75"/>
      <c r="AW60" s="75"/>
      <c r="AX60" s="75"/>
      <c r="AY60" s="75"/>
      <c r="AZ60" s="75"/>
      <c r="BA60" s="75"/>
      <c r="BB60" s="75"/>
      <c r="BC60" s="7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0.48263888888889001</v>
      </c>
      <c r="AO61" s="6"/>
      <c r="AP61" s="6"/>
      <c r="AQ61" s="75"/>
      <c r="AR61" s="75"/>
      <c r="AS61" s="75"/>
      <c r="AT61" s="75"/>
      <c r="AU61" s="75"/>
      <c r="AV61" s="75"/>
      <c r="AW61" s="75"/>
      <c r="AX61" s="75"/>
      <c r="AY61" s="75"/>
      <c r="AZ61" s="75"/>
      <c r="BA61" s="75"/>
      <c r="BB61" s="75"/>
      <c r="BC61" s="7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0.48611111111111299</v>
      </c>
      <c r="AO62" s="6"/>
      <c r="AP62" s="6"/>
      <c r="AQ62" s="75"/>
      <c r="AR62" s="75"/>
      <c r="AS62" s="75"/>
      <c r="AT62" s="75"/>
      <c r="AU62" s="75"/>
      <c r="AV62" s="75"/>
      <c r="AW62" s="75"/>
      <c r="AX62" s="75"/>
      <c r="AY62" s="75"/>
      <c r="AZ62" s="75"/>
      <c r="BA62" s="75"/>
      <c r="BB62" s="75"/>
      <c r="BC62" s="7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0.48958333333333498</v>
      </c>
      <c r="AO63" s="6"/>
      <c r="AP63" s="6"/>
      <c r="AQ63" s="75"/>
      <c r="AR63" s="75"/>
      <c r="AS63" s="75"/>
      <c r="AT63" s="75"/>
      <c r="AU63" s="75"/>
      <c r="AV63" s="75"/>
      <c r="AW63" s="75"/>
      <c r="AX63" s="75"/>
      <c r="AY63" s="75"/>
      <c r="AZ63" s="75"/>
      <c r="BA63" s="75"/>
      <c r="BB63" s="75"/>
      <c r="BC63" s="7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0.49305555555555702</v>
      </c>
      <c r="AO64" s="6"/>
      <c r="AP64" s="6"/>
      <c r="AQ64" s="75"/>
      <c r="AR64" s="75"/>
      <c r="AS64" s="75"/>
      <c r="AT64" s="75"/>
      <c r="AU64" s="75"/>
      <c r="AV64" s="75"/>
      <c r="AW64" s="75"/>
      <c r="AX64" s="75"/>
      <c r="AY64" s="75"/>
      <c r="AZ64" s="75"/>
      <c r="BA64" s="75"/>
      <c r="BB64" s="75"/>
      <c r="BC64" s="7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0.49652777777777901</v>
      </c>
      <c r="AO65" s="6"/>
      <c r="AP65" s="6"/>
      <c r="AQ65" s="75"/>
      <c r="AR65" s="75"/>
      <c r="AS65" s="75"/>
      <c r="AT65" s="75"/>
      <c r="AU65" s="75"/>
      <c r="AV65" s="75"/>
      <c r="AW65" s="75"/>
      <c r="AX65" s="75"/>
      <c r="AY65" s="75"/>
      <c r="AZ65" s="75"/>
      <c r="BA65" s="75"/>
      <c r="BB65" s="75"/>
      <c r="BC65" s="7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75"/>
      <c r="AR66" s="75"/>
      <c r="AS66" s="75"/>
      <c r="AT66" s="75"/>
      <c r="AU66" s="75"/>
      <c r="AV66" s="75"/>
      <c r="AW66" s="75"/>
      <c r="AX66" s="75"/>
      <c r="AY66" s="75"/>
      <c r="AZ66" s="75"/>
      <c r="BA66" s="75"/>
      <c r="BB66" s="75"/>
      <c r="BC66" s="7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0.50347222222222399</v>
      </c>
      <c r="AO67" s="6"/>
      <c r="AP67" s="6"/>
      <c r="AQ67" s="75"/>
      <c r="AR67" s="75"/>
      <c r="AS67" s="75"/>
      <c r="AT67" s="75"/>
      <c r="AU67" s="75"/>
      <c r="AV67" s="75"/>
      <c r="AW67" s="75"/>
      <c r="AX67" s="75"/>
      <c r="AY67" s="75"/>
      <c r="AZ67" s="75"/>
      <c r="BA67" s="75"/>
      <c r="BB67" s="75"/>
      <c r="BC67" s="7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0.50694444444444597</v>
      </c>
      <c r="AO68" s="6"/>
      <c r="AP68" s="6"/>
      <c r="AQ68" s="75"/>
      <c r="AR68" s="75"/>
      <c r="AS68" s="75"/>
      <c r="AT68" s="75"/>
      <c r="AU68" s="75"/>
      <c r="AV68" s="75"/>
      <c r="AW68" s="75"/>
      <c r="AX68" s="75"/>
      <c r="AY68" s="75"/>
      <c r="AZ68" s="75"/>
      <c r="BA68" s="75"/>
      <c r="BB68" s="75"/>
      <c r="BC68" s="75"/>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0.51041666666666896</v>
      </c>
      <c r="AO69" s="6"/>
      <c r="AP69" s="6"/>
      <c r="AQ69" s="75"/>
      <c r="AR69" s="75"/>
      <c r="AS69" s="75"/>
      <c r="AT69" s="75"/>
      <c r="AU69" s="75"/>
      <c r="AV69" s="75"/>
      <c r="AW69" s="75"/>
      <c r="AX69" s="75"/>
      <c r="AY69" s="75"/>
      <c r="AZ69" s="75"/>
      <c r="BA69" s="75"/>
      <c r="BB69" s="75"/>
      <c r="BC69" s="75"/>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0.51388888888889095</v>
      </c>
      <c r="AO70" s="6"/>
      <c r="AP70" s="6"/>
      <c r="AQ70" s="75"/>
      <c r="AR70" s="75"/>
      <c r="AS70" s="75"/>
      <c r="AT70" s="75"/>
      <c r="AU70" s="75"/>
      <c r="AV70" s="75"/>
      <c r="AW70" s="75"/>
      <c r="AX70" s="75"/>
      <c r="AY70" s="75"/>
      <c r="AZ70" s="75"/>
      <c r="BA70" s="75"/>
      <c r="BB70" s="75"/>
      <c r="BC70" s="75"/>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0.51736111111111305</v>
      </c>
      <c r="AO71" s="6"/>
      <c r="AP71" s="6"/>
      <c r="AQ71" s="75"/>
      <c r="AR71" s="75"/>
      <c r="AS71" s="75"/>
      <c r="AT71" s="75"/>
      <c r="AU71" s="75"/>
      <c r="AV71" s="75"/>
      <c r="AW71" s="75"/>
      <c r="AX71" s="75"/>
      <c r="AY71" s="75"/>
      <c r="AZ71" s="75"/>
      <c r="BA71" s="75"/>
      <c r="BB71" s="75"/>
      <c r="BC71" s="75"/>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0.52083333333333504</v>
      </c>
      <c r="AO72" s="6"/>
      <c r="AP72" s="6"/>
      <c r="AQ72" s="75"/>
      <c r="AR72" s="75"/>
      <c r="AS72" s="75"/>
      <c r="AT72" s="75"/>
      <c r="AU72" s="75"/>
      <c r="AV72" s="75"/>
      <c r="AW72" s="75"/>
      <c r="AX72" s="75"/>
      <c r="AY72" s="75"/>
      <c r="AZ72" s="75"/>
      <c r="BA72" s="75"/>
      <c r="BB72" s="75"/>
      <c r="BC72" s="7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0.52430555555555802</v>
      </c>
      <c r="AO73" s="6"/>
      <c r="AP73" s="6"/>
      <c r="AQ73" s="75"/>
      <c r="AR73" s="75"/>
      <c r="AS73" s="75"/>
      <c r="AT73" s="75"/>
      <c r="AU73" s="75"/>
      <c r="AV73" s="75"/>
      <c r="AW73" s="75"/>
      <c r="AX73" s="75"/>
      <c r="AY73" s="75"/>
      <c r="AZ73" s="75"/>
      <c r="BA73" s="75"/>
      <c r="BB73" s="75"/>
      <c r="BC73" s="7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0.52777777777778001</v>
      </c>
      <c r="AO74" s="6"/>
      <c r="AP74" s="6"/>
      <c r="AQ74" s="75"/>
      <c r="AR74" s="75"/>
      <c r="AS74" s="75"/>
      <c r="AT74" s="75"/>
      <c r="AU74" s="75"/>
      <c r="AV74" s="75"/>
      <c r="AW74" s="75"/>
      <c r="AX74" s="75"/>
      <c r="AY74" s="75"/>
      <c r="AZ74" s="75"/>
      <c r="BA74" s="75"/>
      <c r="BB74" s="75"/>
      <c r="BC74" s="7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75"/>
      <c r="AR75" s="75"/>
      <c r="AS75" s="75"/>
      <c r="AT75" s="75"/>
      <c r="AU75" s="75"/>
      <c r="AV75" s="75"/>
      <c r="AW75" s="75"/>
      <c r="AX75" s="75"/>
      <c r="AY75" s="75"/>
      <c r="AZ75" s="75"/>
      <c r="BA75" s="75"/>
      <c r="BB75" s="75"/>
      <c r="BC75" s="7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0.53472222222222399</v>
      </c>
      <c r="AO76" s="6"/>
      <c r="AP76" s="6"/>
      <c r="AQ76" s="75"/>
      <c r="AR76" s="75"/>
      <c r="AS76" s="75"/>
      <c r="AT76" s="75"/>
      <c r="AU76" s="75"/>
      <c r="AV76" s="75"/>
      <c r="AW76" s="75"/>
      <c r="AX76" s="75"/>
      <c r="AY76" s="75"/>
      <c r="AZ76" s="75"/>
      <c r="BA76" s="75"/>
      <c r="BB76" s="75"/>
      <c r="BC76" s="7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0.53819444444444697</v>
      </c>
      <c r="AO77" s="6"/>
      <c r="AP77" s="6"/>
      <c r="AQ77" s="75"/>
      <c r="AR77" s="75"/>
      <c r="AS77" s="75"/>
      <c r="AT77" s="75"/>
      <c r="AU77" s="75"/>
      <c r="AV77" s="75"/>
      <c r="AW77" s="75"/>
      <c r="AX77" s="75"/>
      <c r="AY77" s="75"/>
      <c r="AZ77" s="75"/>
      <c r="BA77" s="75"/>
      <c r="BB77" s="75"/>
      <c r="BC77" s="7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0.54166666666666896</v>
      </c>
      <c r="AO78" s="6"/>
      <c r="AP78" s="6"/>
      <c r="AQ78" s="75"/>
      <c r="AR78" s="75"/>
      <c r="AS78" s="75"/>
      <c r="AT78" s="75"/>
      <c r="AU78" s="75"/>
      <c r="AV78" s="75"/>
      <c r="AW78" s="75"/>
      <c r="AX78" s="75"/>
      <c r="AY78" s="75"/>
      <c r="AZ78" s="75"/>
      <c r="BA78" s="75"/>
      <c r="BB78" s="75"/>
      <c r="BC78" s="7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0.54513888888889095</v>
      </c>
      <c r="AQ79" s="75"/>
      <c r="AR79" s="75"/>
      <c r="AS79" s="75"/>
      <c r="AT79" s="75"/>
      <c r="AU79" s="75"/>
      <c r="AV79" s="75"/>
      <c r="AW79" s="75"/>
      <c r="AX79" s="75"/>
      <c r="AY79" s="75"/>
      <c r="AZ79" s="75"/>
      <c r="BA79" s="75"/>
      <c r="BB79" s="75"/>
      <c r="BC79" s="7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0.54861111111111305</v>
      </c>
      <c r="AQ80" s="75"/>
      <c r="AR80" s="75"/>
      <c r="AS80" s="75"/>
      <c r="AT80" s="75"/>
      <c r="AU80" s="75"/>
      <c r="AV80" s="75"/>
      <c r="AW80" s="75"/>
      <c r="AX80" s="75"/>
      <c r="AY80" s="75"/>
      <c r="AZ80" s="75"/>
      <c r="BA80" s="75"/>
      <c r="BB80" s="75"/>
      <c r="BC80" s="7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0.55208333333333603</v>
      </c>
      <c r="AQ81" s="75"/>
      <c r="AR81" s="75"/>
      <c r="AS81" s="75"/>
      <c r="AT81" s="75"/>
      <c r="AU81" s="75"/>
      <c r="AV81" s="75"/>
      <c r="AW81" s="75"/>
      <c r="AX81" s="75"/>
      <c r="AY81" s="75"/>
      <c r="AZ81" s="75"/>
      <c r="BA81" s="75"/>
      <c r="BB81" s="75"/>
      <c r="BC81" s="7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0.55555555555555802</v>
      </c>
      <c r="AQ82" s="75"/>
      <c r="AR82" s="75"/>
      <c r="AS82" s="75"/>
      <c r="AT82" s="75"/>
      <c r="AU82" s="75"/>
      <c r="AV82" s="75"/>
      <c r="AW82" s="75"/>
      <c r="AX82" s="75"/>
      <c r="AY82" s="75"/>
      <c r="AZ82" s="75"/>
      <c r="BA82" s="75"/>
      <c r="BB82" s="75"/>
      <c r="BC82" s="75"/>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0.55902777777778001</v>
      </c>
      <c r="AQ83" s="75"/>
      <c r="AR83" s="75"/>
      <c r="AS83" s="75"/>
      <c r="AT83" s="75"/>
      <c r="AU83" s="75"/>
      <c r="AV83" s="75"/>
      <c r="AW83" s="75"/>
      <c r="AX83" s="75"/>
      <c r="AY83" s="75"/>
      <c r="AZ83" s="75"/>
      <c r="BA83" s="75"/>
      <c r="BB83" s="75"/>
      <c r="BC83" s="75"/>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0.56597222222222499</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0.56944444444444697</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0.57291666666666896</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0.57638888888889195</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0.57986111111111405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0.58333333333333603</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0.58680555555555802</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0.59027777777778101</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0.59722222222222499</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0.60069444444444697</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0.60416666666666996</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0.60763888888889195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0.61111111111111405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0.61805555555555902</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0.62152777777778101</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0.62847222222222598</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0.63194444444444797</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0.63541666666666996</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0.63888888888889195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0.64236111111111505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0.64583333333333703</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0.64930555555555902</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0.65277777777778101</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0.65972222222222598</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0.66319444444444797</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0.66666666666666996</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0.67013888888889295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0.67361111111111505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0.67708333333333703</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0.68055555555556002</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0.68402777777778201</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0.69097222222222598</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0.69444444444444897</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0.69791666666667096</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0.70138888888889295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0.70486111111111505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0.70833333333333803</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0.71180555555556002</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0.71527777777778201</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0.72222222222222698</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0.72569444444444897</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0.72916666666667096</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0.73263888888889395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0.73958333333333803</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0.74305555555556002</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0.74652777777778301</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0.75347222222222698</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0.75694444444444897</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0.76041666666667196</v>
      </c>
    </row>
    <row r="142" spans="1:33" s="28" customFormat="1" x14ac:dyDescent="0.1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0.76388888888889395</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0.77083333333333803</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0.77430555555556102</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0.77777777777778301</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0.78472222222222798</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0.78819444444444997</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0.79166666666667196</v>
      </c>
    </row>
  </sheetData>
  <mergeCells count="94">
    <mergeCell ref="B31:AC31"/>
    <mergeCell ref="B32:AC32"/>
    <mergeCell ref="C29:O29"/>
    <mergeCell ref="P29:R29"/>
    <mergeCell ref="S29:U29"/>
    <mergeCell ref="V29:X29"/>
    <mergeCell ref="Y29:AC29"/>
    <mergeCell ref="C27:O27"/>
    <mergeCell ref="P27:R27"/>
    <mergeCell ref="S27:U27"/>
    <mergeCell ref="V27:X27"/>
    <mergeCell ref="Y27:AC27"/>
    <mergeCell ref="C28:O28"/>
    <mergeCell ref="P28:R28"/>
    <mergeCell ref="S28:U28"/>
    <mergeCell ref="V28:X28"/>
    <mergeCell ref="Y28:AC28"/>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 ref="C26:O26"/>
    <mergeCell ref="P26:R26"/>
    <mergeCell ref="S26:U26"/>
    <mergeCell ref="V26:X26"/>
    <mergeCell ref="Y26:AC26"/>
    <mergeCell ref="C25:O25"/>
    <mergeCell ref="P25:R25"/>
    <mergeCell ref="S25:U25"/>
    <mergeCell ref="V25:X25"/>
    <mergeCell ref="Y25:AC25"/>
  </mergeCells>
  <phoneticPr fontId="59"/>
  <dataValidations count="3">
    <dataValidation type="list" allowBlank="1" showInputMessage="1" showErrorMessage="1" sqref="S19:S28 V19:V28 P19:P28" xr:uid="{00000000-0002-0000-1000-000000000000}">
      <formula1>$AH$19:$AH$23</formula1>
    </dataValidation>
    <dataValidation type="list" allowBlank="1" showInputMessage="1" showErrorMessage="1" sqref="M10 R11:U11 R10 M11:P11" xr:uid="{00000000-0002-0000-1000-000001000000}">
      <formula1>$AG$17:$AG$150</formula1>
    </dataValidation>
    <dataValidation type="list" allowBlank="1" showInputMessage="1" showErrorMessage="1" sqref="S29 V29 P29" xr:uid="{00000000-0002-0000-10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BB151"/>
  <sheetViews>
    <sheetView showGridLines="0" zoomScaleNormal="100" workbookViewId="0">
      <selection activeCell="E10" sqref="E10:I1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1"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233</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90">
        <v>2</v>
      </c>
      <c r="E11" s="448"/>
      <c r="F11" s="449"/>
      <c r="G11" s="449"/>
      <c r="H11" s="449"/>
      <c r="I11" s="450"/>
      <c r="J11" s="425"/>
      <c r="K11" s="341"/>
      <c r="L11" s="88">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54"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170</v>
      </c>
      <c r="AN17" s="102" t="s">
        <v>45</v>
      </c>
    </row>
    <row r="18" spans="1:54"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104"/>
      <c r="AI18" s="403" t="s">
        <v>43</v>
      </c>
      <c r="AJ18" s="404"/>
      <c r="AK18" s="403" t="s">
        <v>34</v>
      </c>
      <c r="AL18" s="404"/>
      <c r="AM18" s="403" t="s">
        <v>42</v>
      </c>
      <c r="AN18" s="404"/>
    </row>
    <row r="19" spans="1:54" s="75" customFormat="1" ht="41.25" customHeight="1" x14ac:dyDescent="0.15">
      <c r="A19" s="77"/>
      <c r="B19" s="105" t="s">
        <v>36</v>
      </c>
      <c r="C19" s="399" t="s">
        <v>303</v>
      </c>
      <c r="D19" s="400"/>
      <c r="E19" s="400"/>
      <c r="F19" s="400"/>
      <c r="G19" s="400"/>
      <c r="H19" s="400"/>
      <c r="I19" s="400"/>
      <c r="J19" s="400"/>
      <c r="K19" s="400"/>
      <c r="L19" s="400"/>
      <c r="M19" s="400"/>
      <c r="N19" s="400"/>
      <c r="O19" s="400"/>
      <c r="P19" s="577"/>
      <c r="Q19" s="578"/>
      <c r="R19" s="579"/>
      <c r="S19" s="417"/>
      <c r="T19" s="415"/>
      <c r="U19" s="418"/>
      <c r="V19" s="419"/>
      <c r="W19" s="419"/>
      <c r="X19" s="419"/>
      <c r="Y19" s="401"/>
      <c r="Z19" s="401"/>
      <c r="AA19" s="401"/>
      <c r="AB19" s="401"/>
      <c r="AC19" s="402"/>
      <c r="AD19" s="77"/>
      <c r="AF19" s="106" t="s">
        <v>171</v>
      </c>
      <c r="AG19" s="107">
        <v>0.33333333333333331</v>
      </c>
      <c r="AH19" s="108"/>
      <c r="AI19" s="109"/>
      <c r="AJ19" s="110"/>
      <c r="AK19" s="111"/>
      <c r="AL19" s="112"/>
      <c r="AM19" s="111"/>
      <c r="AN19" s="112"/>
      <c r="AP19" s="229"/>
      <c r="AQ19" s="229"/>
      <c r="AR19" s="229"/>
      <c r="AS19" s="229"/>
      <c r="AT19" s="229"/>
      <c r="AU19" s="229"/>
      <c r="AV19" s="229"/>
      <c r="AW19" s="229"/>
      <c r="AX19" s="229"/>
      <c r="AY19" s="229"/>
      <c r="AZ19" s="229"/>
      <c r="BA19" s="229"/>
      <c r="BB19" s="229"/>
    </row>
    <row r="20" spans="1:54" s="75" customFormat="1" ht="41.25" customHeight="1" x14ac:dyDescent="0.15">
      <c r="A20" s="77"/>
      <c r="B20" s="105" t="s">
        <v>37</v>
      </c>
      <c r="C20" s="399" t="s">
        <v>304</v>
      </c>
      <c r="D20" s="400"/>
      <c r="E20" s="400"/>
      <c r="F20" s="400"/>
      <c r="G20" s="400"/>
      <c r="H20" s="400"/>
      <c r="I20" s="400"/>
      <c r="J20" s="400"/>
      <c r="K20" s="400"/>
      <c r="L20" s="400"/>
      <c r="M20" s="400"/>
      <c r="N20" s="400"/>
      <c r="O20" s="400"/>
      <c r="P20" s="570"/>
      <c r="Q20" s="571"/>
      <c r="R20" s="572"/>
      <c r="S20" s="378"/>
      <c r="T20" s="376"/>
      <c r="U20" s="379"/>
      <c r="V20" s="380"/>
      <c r="W20" s="380"/>
      <c r="X20" s="380"/>
      <c r="Y20" s="381"/>
      <c r="Z20" s="381"/>
      <c r="AA20" s="381"/>
      <c r="AB20" s="381"/>
      <c r="AC20" s="382"/>
      <c r="AD20" s="77"/>
      <c r="AF20" s="113" t="s">
        <v>172</v>
      </c>
      <c r="AG20" s="107">
        <v>0.33680555555555558</v>
      </c>
      <c r="AH20" s="108">
        <v>4</v>
      </c>
      <c r="AI20" s="109" t="s">
        <v>173</v>
      </c>
      <c r="AJ20" s="110" t="s">
        <v>47</v>
      </c>
      <c r="AK20" s="109" t="s">
        <v>54</v>
      </c>
      <c r="AL20" s="114" t="s">
        <v>55</v>
      </c>
      <c r="AM20" s="109" t="s">
        <v>56</v>
      </c>
      <c r="AN20" s="114" t="s">
        <v>57</v>
      </c>
      <c r="AP20" s="229"/>
      <c r="AQ20" s="229"/>
      <c r="AR20" s="229"/>
      <c r="AS20" s="229"/>
      <c r="AT20" s="229"/>
      <c r="AU20" s="229"/>
      <c r="AV20" s="229"/>
      <c r="AW20" s="229"/>
      <c r="AX20" s="229"/>
      <c r="AY20" s="229"/>
      <c r="AZ20" s="229"/>
      <c r="BA20" s="229"/>
      <c r="BB20" s="229"/>
    </row>
    <row r="21" spans="1:54" s="75" customFormat="1" ht="41.25" customHeight="1" x14ac:dyDescent="0.15">
      <c r="A21" s="77"/>
      <c r="B21" s="105" t="s">
        <v>38</v>
      </c>
      <c r="C21" s="372" t="s">
        <v>305</v>
      </c>
      <c r="D21" s="373"/>
      <c r="E21" s="373"/>
      <c r="F21" s="373"/>
      <c r="G21" s="373"/>
      <c r="H21" s="373"/>
      <c r="I21" s="373"/>
      <c r="J21" s="373"/>
      <c r="K21" s="373"/>
      <c r="L21" s="373"/>
      <c r="M21" s="373"/>
      <c r="N21" s="373"/>
      <c r="O21" s="373"/>
      <c r="P21" s="570"/>
      <c r="Q21" s="571"/>
      <c r="R21" s="572"/>
      <c r="S21" s="378"/>
      <c r="T21" s="376"/>
      <c r="U21" s="379"/>
      <c r="V21" s="380"/>
      <c r="W21" s="380"/>
      <c r="X21" s="380"/>
      <c r="Y21" s="381"/>
      <c r="Z21" s="381"/>
      <c r="AA21" s="381"/>
      <c r="AB21" s="381"/>
      <c r="AC21" s="382"/>
      <c r="AD21" s="77"/>
      <c r="AF21" s="83"/>
      <c r="AG21" s="107">
        <v>0.34027777777777801</v>
      </c>
      <c r="AH21" s="115">
        <v>3</v>
      </c>
      <c r="AI21" s="116" t="s">
        <v>174</v>
      </c>
      <c r="AJ21" s="117" t="s">
        <v>175</v>
      </c>
      <c r="AK21" s="116" t="s">
        <v>58</v>
      </c>
      <c r="AL21" s="118" t="s">
        <v>59</v>
      </c>
      <c r="AM21" s="116" t="s">
        <v>60</v>
      </c>
      <c r="AN21" s="118" t="s">
        <v>61</v>
      </c>
      <c r="AP21" s="229"/>
      <c r="AQ21" s="229"/>
      <c r="AR21" s="229"/>
      <c r="AS21" s="229"/>
      <c r="AT21" s="229"/>
      <c r="AU21" s="229"/>
      <c r="AV21" s="229"/>
      <c r="AW21" s="229"/>
      <c r="AX21" s="229"/>
      <c r="AY21" s="229"/>
      <c r="AZ21" s="229"/>
      <c r="BA21" s="229"/>
      <c r="BB21" s="229"/>
    </row>
    <row r="22" spans="1:54" s="75" customFormat="1" ht="41.25" customHeight="1" x14ac:dyDescent="0.15">
      <c r="A22" s="77"/>
      <c r="B22" s="105" t="s">
        <v>39</v>
      </c>
      <c r="C22" s="372" t="s">
        <v>306</v>
      </c>
      <c r="D22" s="373"/>
      <c r="E22" s="373"/>
      <c r="F22" s="373"/>
      <c r="G22" s="373"/>
      <c r="H22" s="373"/>
      <c r="I22" s="373"/>
      <c r="J22" s="373"/>
      <c r="K22" s="373"/>
      <c r="L22" s="373"/>
      <c r="M22" s="373"/>
      <c r="N22" s="373"/>
      <c r="O22" s="373"/>
      <c r="P22" s="570"/>
      <c r="Q22" s="571"/>
      <c r="R22" s="572"/>
      <c r="S22" s="617"/>
      <c r="T22" s="618"/>
      <c r="U22" s="618"/>
      <c r="V22" s="593"/>
      <c r="W22" s="593"/>
      <c r="X22" s="593"/>
      <c r="Y22" s="594"/>
      <c r="Z22" s="594"/>
      <c r="AA22" s="594"/>
      <c r="AB22" s="594"/>
      <c r="AC22" s="595"/>
      <c r="AD22" s="77"/>
      <c r="AF22" s="83"/>
      <c r="AG22" s="107">
        <v>0.34375</v>
      </c>
      <c r="AH22" s="115">
        <v>2</v>
      </c>
      <c r="AI22" s="116" t="s">
        <v>176</v>
      </c>
      <c r="AJ22" s="117" t="s">
        <v>175</v>
      </c>
      <c r="AK22" s="116" t="s">
        <v>62</v>
      </c>
      <c r="AL22" s="118" t="s">
        <v>63</v>
      </c>
      <c r="AM22" s="116" t="s">
        <v>64</v>
      </c>
      <c r="AN22" s="118" t="s">
        <v>65</v>
      </c>
      <c r="AP22" s="229"/>
      <c r="AQ22" s="229"/>
      <c r="AR22" s="229"/>
      <c r="AS22" s="229"/>
      <c r="AT22" s="229"/>
      <c r="AU22" s="229"/>
      <c r="AV22" s="229"/>
      <c r="AW22" s="229"/>
      <c r="AX22" s="229"/>
      <c r="AY22" s="229"/>
      <c r="AZ22" s="229"/>
      <c r="BA22" s="229"/>
      <c r="BB22" s="229"/>
    </row>
    <row r="23" spans="1:54" s="75" customFormat="1" ht="41.25" customHeight="1" thickBot="1" x14ac:dyDescent="0.2">
      <c r="A23" s="77"/>
      <c r="B23" s="105" t="s">
        <v>229</v>
      </c>
      <c r="C23" s="372" t="s">
        <v>307</v>
      </c>
      <c r="D23" s="373"/>
      <c r="E23" s="373"/>
      <c r="F23" s="373"/>
      <c r="G23" s="373"/>
      <c r="H23" s="373"/>
      <c r="I23" s="373"/>
      <c r="J23" s="373"/>
      <c r="K23" s="373"/>
      <c r="L23" s="373"/>
      <c r="M23" s="373"/>
      <c r="N23" s="373"/>
      <c r="O23" s="373"/>
      <c r="P23" s="596"/>
      <c r="Q23" s="597"/>
      <c r="R23" s="598"/>
      <c r="S23" s="586"/>
      <c r="T23" s="581"/>
      <c r="U23" s="581"/>
      <c r="V23" s="573"/>
      <c r="W23" s="573"/>
      <c r="X23" s="573"/>
      <c r="Y23" s="574"/>
      <c r="Z23" s="574"/>
      <c r="AA23" s="574"/>
      <c r="AB23" s="574"/>
      <c r="AC23" s="575"/>
      <c r="AD23" s="77"/>
      <c r="AF23" s="83"/>
      <c r="AG23" s="107">
        <v>0.34722222222222199</v>
      </c>
      <c r="AH23" s="119">
        <v>1</v>
      </c>
      <c r="AI23" s="120" t="s">
        <v>177</v>
      </c>
      <c r="AJ23" s="101" t="s">
        <v>175</v>
      </c>
      <c r="AK23" s="120" t="s">
        <v>66</v>
      </c>
      <c r="AL23" s="121" t="s">
        <v>67</v>
      </c>
      <c r="AM23" s="120" t="s">
        <v>68</v>
      </c>
      <c r="AN23" s="121" t="s">
        <v>69</v>
      </c>
    </row>
    <row r="24" spans="1:54" s="75" customFormat="1" ht="41.25" customHeight="1" x14ac:dyDescent="0.15">
      <c r="A24" s="77"/>
      <c r="B24" s="105"/>
      <c r="C24" s="372"/>
      <c r="D24" s="373"/>
      <c r="E24" s="373"/>
      <c r="F24" s="373"/>
      <c r="G24" s="373"/>
      <c r="H24" s="373"/>
      <c r="I24" s="373"/>
      <c r="J24" s="373"/>
      <c r="K24" s="373"/>
      <c r="L24" s="373"/>
      <c r="M24" s="373"/>
      <c r="N24" s="373"/>
      <c r="O24" s="373"/>
      <c r="P24" s="503"/>
      <c r="Q24" s="503"/>
      <c r="R24" s="503"/>
      <c r="S24" s="504"/>
      <c r="T24" s="505"/>
      <c r="U24" s="505"/>
      <c r="V24" s="488"/>
      <c r="W24" s="489"/>
      <c r="X24" s="489"/>
      <c r="Y24" s="490"/>
      <c r="Z24" s="490"/>
      <c r="AA24" s="490"/>
      <c r="AB24" s="490"/>
      <c r="AC24" s="490"/>
      <c r="AD24" s="77"/>
      <c r="AF24" s="83"/>
      <c r="AG24" s="107">
        <v>0.35069444444444497</v>
      </c>
      <c r="AH24" s="122"/>
      <c r="AI24" s="83"/>
      <c r="AJ24" s="83"/>
      <c r="AK24" s="122"/>
      <c r="AL24" s="83"/>
      <c r="AM24" s="122"/>
      <c r="AN24" s="122"/>
    </row>
    <row r="25" spans="1:54" s="75" customFormat="1" ht="41.25" customHeight="1" x14ac:dyDescent="0.15">
      <c r="A25" s="77"/>
      <c r="B25" s="105"/>
      <c r="C25" s="372"/>
      <c r="D25" s="373"/>
      <c r="E25" s="373"/>
      <c r="F25" s="373"/>
      <c r="G25" s="373"/>
      <c r="H25" s="373"/>
      <c r="I25" s="373"/>
      <c r="J25" s="373"/>
      <c r="K25" s="373"/>
      <c r="L25" s="373"/>
      <c r="M25" s="373"/>
      <c r="N25" s="373"/>
      <c r="O25" s="373"/>
      <c r="P25" s="491"/>
      <c r="Q25" s="491"/>
      <c r="R25" s="491"/>
      <c r="S25" s="492"/>
      <c r="T25" s="493"/>
      <c r="U25" s="493"/>
      <c r="V25" s="494"/>
      <c r="W25" s="495"/>
      <c r="X25" s="495"/>
      <c r="Y25" s="496"/>
      <c r="Z25" s="496"/>
      <c r="AA25" s="496"/>
      <c r="AB25" s="496"/>
      <c r="AC25" s="496"/>
      <c r="AD25" s="77"/>
      <c r="AF25" s="83"/>
      <c r="AG25" s="107">
        <v>0.35416666666666702</v>
      </c>
      <c r="AH25" s="122"/>
      <c r="AI25" s="83"/>
      <c r="AJ25" s="83"/>
      <c r="AK25" s="122"/>
      <c r="AL25" s="83"/>
      <c r="AM25" s="122"/>
      <c r="AN25" s="122"/>
    </row>
    <row r="26" spans="1:54" s="75" customFormat="1" ht="41.25" customHeight="1" x14ac:dyDescent="0.15">
      <c r="A26" s="77"/>
      <c r="B26" s="105"/>
      <c r="C26" s="372"/>
      <c r="D26" s="373"/>
      <c r="E26" s="373"/>
      <c r="F26" s="373"/>
      <c r="G26" s="373"/>
      <c r="H26" s="373"/>
      <c r="I26" s="373"/>
      <c r="J26" s="373"/>
      <c r="K26" s="373"/>
      <c r="L26" s="373"/>
      <c r="M26" s="373"/>
      <c r="N26" s="373"/>
      <c r="O26" s="373"/>
      <c r="P26" s="491"/>
      <c r="Q26" s="491"/>
      <c r="R26" s="491"/>
      <c r="S26" s="492"/>
      <c r="T26" s="493"/>
      <c r="U26" s="493"/>
      <c r="V26" s="494"/>
      <c r="W26" s="495"/>
      <c r="X26" s="495"/>
      <c r="Y26" s="496"/>
      <c r="Z26" s="496"/>
      <c r="AA26" s="496"/>
      <c r="AB26" s="496"/>
      <c r="AC26" s="496"/>
      <c r="AD26" s="77"/>
      <c r="AF26" s="83"/>
      <c r="AG26" s="107">
        <v>0.35763888888888901</v>
      </c>
      <c r="AH26" s="83"/>
      <c r="AI26" s="83"/>
      <c r="AJ26" s="83"/>
      <c r="AK26" s="122"/>
      <c r="AL26" s="83"/>
      <c r="AM26" s="122"/>
      <c r="AN26" s="122"/>
    </row>
    <row r="27" spans="1:54" s="75" customFormat="1" ht="41.25" customHeight="1" x14ac:dyDescent="0.15">
      <c r="A27" s="77"/>
      <c r="B27" s="123"/>
      <c r="C27" s="372"/>
      <c r="D27" s="373"/>
      <c r="E27" s="373"/>
      <c r="F27" s="373"/>
      <c r="G27" s="373"/>
      <c r="H27" s="373"/>
      <c r="I27" s="373"/>
      <c r="J27" s="373"/>
      <c r="K27" s="373"/>
      <c r="L27" s="373"/>
      <c r="M27" s="373"/>
      <c r="N27" s="373"/>
      <c r="O27" s="373"/>
      <c r="P27" s="491"/>
      <c r="Q27" s="491"/>
      <c r="R27" s="491"/>
      <c r="S27" s="492"/>
      <c r="T27" s="493"/>
      <c r="U27" s="493"/>
      <c r="V27" s="494"/>
      <c r="W27" s="495"/>
      <c r="X27" s="495"/>
      <c r="Y27" s="496"/>
      <c r="Z27" s="496"/>
      <c r="AA27" s="496"/>
      <c r="AB27" s="496"/>
      <c r="AC27" s="496"/>
      <c r="AD27" s="77"/>
      <c r="AF27" s="83"/>
      <c r="AG27" s="107">
        <v>0.36111111111111099</v>
      </c>
      <c r="AH27" s="83"/>
      <c r="AI27" s="83"/>
      <c r="AJ27" s="83"/>
      <c r="AK27" s="122"/>
      <c r="AL27" s="83"/>
      <c r="AM27" s="122"/>
      <c r="AN27" s="122"/>
    </row>
    <row r="28" spans="1:54" s="75" customFormat="1" ht="41.25" customHeight="1" x14ac:dyDescent="0.15">
      <c r="A28" s="77"/>
      <c r="B28" s="123"/>
      <c r="C28" s="372"/>
      <c r="D28" s="373"/>
      <c r="E28" s="373"/>
      <c r="F28" s="373"/>
      <c r="G28" s="373"/>
      <c r="H28" s="373"/>
      <c r="I28" s="373"/>
      <c r="J28" s="373"/>
      <c r="K28" s="373"/>
      <c r="L28" s="373"/>
      <c r="M28" s="373"/>
      <c r="N28" s="373"/>
      <c r="O28" s="373"/>
      <c r="P28" s="491"/>
      <c r="Q28" s="491"/>
      <c r="R28" s="491"/>
      <c r="S28" s="492"/>
      <c r="T28" s="493"/>
      <c r="U28" s="493"/>
      <c r="V28" s="494"/>
      <c r="W28" s="495"/>
      <c r="X28" s="495"/>
      <c r="Y28" s="496"/>
      <c r="Z28" s="496"/>
      <c r="AA28" s="496"/>
      <c r="AB28" s="496"/>
      <c r="AC28" s="496"/>
      <c r="AD28" s="77"/>
      <c r="AF28" s="83"/>
      <c r="AG28" s="107">
        <v>0.36458333333333398</v>
      </c>
      <c r="AH28" s="83"/>
      <c r="AI28" s="83"/>
      <c r="AJ28" s="83"/>
      <c r="AK28" s="122"/>
      <c r="AL28" s="83"/>
      <c r="AM28" s="122"/>
      <c r="AN28" s="122"/>
    </row>
    <row r="29" spans="1:54"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54"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54"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54"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44" s="83" customFormat="1" ht="15.75" customHeight="1" x14ac:dyDescent="0.15">
      <c r="A33" s="77"/>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75"/>
      <c r="AG33" s="107">
        <v>0.38194444444444497</v>
      </c>
      <c r="AO33" s="75"/>
      <c r="AP33" s="75"/>
      <c r="AQ33" s="75"/>
      <c r="AR33" s="75"/>
    </row>
    <row r="34" spans="1:44" s="83" customFormat="1" ht="15.75" customHeight="1" x14ac:dyDescent="0.15">
      <c r="A34" s="77"/>
      <c r="B34" s="124"/>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75"/>
      <c r="AG34" s="107">
        <v>0.38541666666666702</v>
      </c>
      <c r="AO34" s="75"/>
      <c r="AP34" s="75"/>
      <c r="AQ34" s="75"/>
      <c r="AR34" s="75"/>
    </row>
    <row r="35" spans="1:44" s="83" customFormat="1" ht="15.75" customHeight="1" x14ac:dyDescent="0.15">
      <c r="A35" s="77"/>
      <c r="B35" s="124"/>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75"/>
      <c r="AG35" s="107">
        <v>0.38888888888889001</v>
      </c>
      <c r="AO35" s="75"/>
      <c r="AP35" s="75"/>
      <c r="AQ35" s="75"/>
      <c r="AR35" s="75"/>
    </row>
    <row r="36" spans="1:44" s="83" customFormat="1" ht="15.75" customHeight="1" x14ac:dyDescent="0.15">
      <c r="A36" s="77"/>
      <c r="B36" s="124"/>
      <c r="C36" s="77"/>
      <c r="D36" s="77"/>
      <c r="E36" s="77"/>
      <c r="F36" s="77"/>
      <c r="G36" s="77"/>
      <c r="H36" s="77"/>
      <c r="I36" s="77"/>
      <c r="J36" s="77"/>
      <c r="K36" s="77"/>
      <c r="L36" s="77"/>
      <c r="P36" s="77"/>
      <c r="Q36" s="77"/>
      <c r="R36" s="77"/>
      <c r="S36" s="77"/>
      <c r="T36" s="77"/>
      <c r="U36" s="77"/>
      <c r="V36" s="77"/>
      <c r="W36" s="77"/>
      <c r="X36" s="77"/>
      <c r="Y36" s="77"/>
      <c r="Z36" s="77"/>
      <c r="AA36" s="77"/>
      <c r="AB36" s="77"/>
      <c r="AC36" s="77"/>
      <c r="AD36" s="77"/>
      <c r="AE36" s="125"/>
      <c r="AG36" s="107">
        <v>0.39236111111111199</v>
      </c>
      <c r="AO36" s="75"/>
      <c r="AP36" s="75"/>
      <c r="AQ36" s="75"/>
      <c r="AR36" s="75"/>
    </row>
    <row r="37" spans="1:44" s="28" customFormat="1" ht="15.75" customHeight="1" x14ac:dyDescent="0.15">
      <c r="A37" s="77"/>
      <c r="B37" s="124"/>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24">
        <v>0.39583333333333398</v>
      </c>
      <c r="AO37" s="6"/>
      <c r="AP37" s="6"/>
      <c r="AQ37" s="6"/>
      <c r="AR37" s="6"/>
    </row>
    <row r="38" spans="1:44" s="28" customFormat="1" ht="15.75" customHeight="1" x14ac:dyDescent="0.15">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24">
        <v>0.39930555555555602</v>
      </c>
      <c r="AO38" s="6"/>
      <c r="AP38" s="6"/>
      <c r="AQ38" s="6"/>
      <c r="AR38" s="6"/>
    </row>
    <row r="39" spans="1:44" s="28" customFormat="1" ht="15.75" customHeight="1" x14ac:dyDescent="0.15">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24">
        <v>0.40277777777777901</v>
      </c>
      <c r="AO39" s="6"/>
      <c r="AP39" s="6"/>
      <c r="AQ39" s="6"/>
      <c r="AR39" s="6"/>
    </row>
    <row r="40" spans="1:44" s="28" customFormat="1" ht="15.75" customHeight="1" x14ac:dyDescent="0.15">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x14ac:dyDescent="0.15">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24">
        <v>0.40972222222222299</v>
      </c>
      <c r="AO41" s="6"/>
      <c r="AP41" s="6"/>
      <c r="AQ41" s="6"/>
      <c r="AR41" s="6"/>
    </row>
    <row r="42" spans="1:44" s="28" customFormat="1" ht="15.75" customHeight="1" x14ac:dyDescent="0.15">
      <c r="A42" s="5"/>
      <c r="B42" s="7"/>
      <c r="C42" s="77"/>
      <c r="D42" s="77"/>
      <c r="E42" s="77"/>
      <c r="F42" s="77"/>
      <c r="G42" s="77"/>
      <c r="H42" s="77"/>
      <c r="I42" s="77"/>
      <c r="J42" s="77"/>
      <c r="K42" s="77"/>
      <c r="L42" s="77"/>
      <c r="M42" s="83"/>
      <c r="N42" s="83"/>
      <c r="O42" s="83"/>
      <c r="P42" s="5"/>
      <c r="Q42" s="5"/>
      <c r="R42" s="5"/>
      <c r="S42" s="5"/>
      <c r="T42" s="5"/>
      <c r="U42" s="5"/>
      <c r="V42" s="5"/>
      <c r="W42" s="5"/>
      <c r="X42" s="5"/>
      <c r="Y42" s="5"/>
      <c r="Z42" s="5"/>
      <c r="AA42" s="5"/>
      <c r="AB42" s="5"/>
      <c r="AC42" s="5"/>
      <c r="AD42" s="5"/>
      <c r="AE42" s="8"/>
      <c r="AG42" s="24">
        <v>0.41319444444444497</v>
      </c>
      <c r="AO42" s="6"/>
      <c r="AP42" s="6"/>
      <c r="AQ42" s="6"/>
      <c r="AR42" s="6"/>
    </row>
    <row r="43" spans="1:44"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0.41666666666666802</v>
      </c>
      <c r="AO43" s="6"/>
      <c r="AP43" s="6"/>
      <c r="AQ43" s="6"/>
      <c r="AR43" s="6"/>
    </row>
    <row r="44" spans="1:44"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0.42013888888889001</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0.51041666666666896</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0.54166666666666896</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0.76041666666667196</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0.76388888888889395</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0.79166666666667196</v>
      </c>
    </row>
  </sheetData>
  <mergeCells count="94">
    <mergeCell ref="B32:AC32"/>
    <mergeCell ref="S22:U22"/>
    <mergeCell ref="V22:X22"/>
    <mergeCell ref="Y22:AC22"/>
    <mergeCell ref="E10:I10"/>
    <mergeCell ref="J10:K11"/>
    <mergeCell ref="M10:P10"/>
    <mergeCell ref="R10:U10"/>
    <mergeCell ref="Y13:AC14"/>
    <mergeCell ref="E14:U14"/>
    <mergeCell ref="S16:U17"/>
    <mergeCell ref="V10:X11"/>
    <mergeCell ref="Y10:AC11"/>
    <mergeCell ref="B13:C14"/>
    <mergeCell ref="E13:U13"/>
    <mergeCell ref="V13:X14"/>
    <mergeCell ref="E11:I11"/>
    <mergeCell ref="M11:P11"/>
    <mergeCell ref="R11:U11"/>
    <mergeCell ref="B10:C11"/>
    <mergeCell ref="S20:U20"/>
    <mergeCell ref="S18:U18"/>
    <mergeCell ref="C19:O19"/>
    <mergeCell ref="C20:O20"/>
    <mergeCell ref="P20:R20"/>
    <mergeCell ref="V16:X17"/>
    <mergeCell ref="B16:O17"/>
    <mergeCell ref="P16:R17"/>
    <mergeCell ref="B18:O18"/>
    <mergeCell ref="P18:R18"/>
    <mergeCell ref="V18:X18"/>
    <mergeCell ref="B3:AC3"/>
    <mergeCell ref="B6:C6"/>
    <mergeCell ref="D6:AC6"/>
    <mergeCell ref="B7:C7"/>
    <mergeCell ref="D7:AC7"/>
    <mergeCell ref="C21:O21"/>
    <mergeCell ref="C23:O23"/>
    <mergeCell ref="C24:O24"/>
    <mergeCell ref="C25:O25"/>
    <mergeCell ref="C26:O26"/>
    <mergeCell ref="C22:O22"/>
    <mergeCell ref="V25:X25"/>
    <mergeCell ref="P24:R24"/>
    <mergeCell ref="S24:U24"/>
    <mergeCell ref="P25:R25"/>
    <mergeCell ref="P26:R26"/>
    <mergeCell ref="S26:U26"/>
    <mergeCell ref="S25:U25"/>
    <mergeCell ref="B31:AC31"/>
    <mergeCell ref="S27:U27"/>
    <mergeCell ref="V27:X27"/>
    <mergeCell ref="S28:U28"/>
    <mergeCell ref="V28:X28"/>
    <mergeCell ref="Y28:AC28"/>
    <mergeCell ref="Y29:AC29"/>
    <mergeCell ref="P29:R29"/>
    <mergeCell ref="S29:U29"/>
    <mergeCell ref="V29:X29"/>
    <mergeCell ref="Y27:AC27"/>
    <mergeCell ref="C27:O27"/>
    <mergeCell ref="C28:O28"/>
    <mergeCell ref="C29:O29"/>
    <mergeCell ref="P27:R27"/>
    <mergeCell ref="P28:R28"/>
    <mergeCell ref="Y19:AC19"/>
    <mergeCell ref="Y20:AC20"/>
    <mergeCell ref="S23:U23"/>
    <mergeCell ref="P21:R21"/>
    <mergeCell ref="S21:U21"/>
    <mergeCell ref="P23:R23"/>
    <mergeCell ref="P22:R22"/>
    <mergeCell ref="P19:R19"/>
    <mergeCell ref="S19:U19"/>
    <mergeCell ref="V19:X19"/>
    <mergeCell ref="Y21:AC21"/>
    <mergeCell ref="Y23:AC23"/>
    <mergeCell ref="V20:X20"/>
    <mergeCell ref="Y16:AC17"/>
    <mergeCell ref="AK18:AL18"/>
    <mergeCell ref="V24:X24"/>
    <mergeCell ref="AM16:AN16"/>
    <mergeCell ref="Y26:AC26"/>
    <mergeCell ref="Y24:AC24"/>
    <mergeCell ref="Y25:AC25"/>
    <mergeCell ref="AH16:AH17"/>
    <mergeCell ref="AI16:AJ16"/>
    <mergeCell ref="AK16:AL16"/>
    <mergeCell ref="AI18:AJ18"/>
    <mergeCell ref="V23:X23"/>
    <mergeCell ref="V21:X21"/>
    <mergeCell ref="V26:X26"/>
    <mergeCell ref="AM18:AN18"/>
    <mergeCell ref="Y18:AC18"/>
  </mergeCells>
  <phoneticPr fontId="59"/>
  <dataValidations count="3">
    <dataValidation type="list" allowBlank="1" showInputMessage="1" showErrorMessage="1" sqref="M10 M11:P11 R10 R11:U11" xr:uid="{00000000-0002-0000-1100-000000000000}">
      <formula1>$AG$17:$AG$151</formula1>
    </dataValidation>
    <dataValidation type="list" allowBlank="1" showInputMessage="1" showErrorMessage="1" sqref="S19:S28 V19:V28 P19:P28" xr:uid="{00000000-0002-0000-1100-000001000000}">
      <formula1>$AH$19:$AH$23</formula1>
    </dataValidation>
    <dataValidation type="list" allowBlank="1" showInputMessage="1" showErrorMessage="1" sqref="S29 V29 P29" xr:uid="{00000000-0002-0000-11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dimension ref="A1:AR150"/>
  <sheetViews>
    <sheetView showGridLines="0" topLeftCell="A20" zoomScaleNormal="100" workbookViewId="0">
      <selection activeCell="V19" sqref="V19:X19"/>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1"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568" t="s">
        <v>234</v>
      </c>
      <c r="E7" s="568"/>
      <c r="F7" s="568"/>
      <c r="G7" s="568"/>
      <c r="H7" s="568"/>
      <c r="I7" s="568"/>
      <c r="J7" s="568"/>
      <c r="K7" s="568"/>
      <c r="L7" s="568"/>
      <c r="M7" s="568"/>
      <c r="N7" s="568"/>
      <c r="O7" s="568"/>
      <c r="P7" s="568"/>
      <c r="Q7" s="568"/>
      <c r="R7" s="568"/>
      <c r="S7" s="568"/>
      <c r="T7" s="568"/>
      <c r="U7" s="568"/>
      <c r="V7" s="568"/>
      <c r="W7" s="568"/>
      <c r="X7" s="568"/>
      <c r="Y7" s="568"/>
      <c r="Z7" s="568"/>
      <c r="AA7" s="568"/>
      <c r="AB7" s="568"/>
      <c r="AC7" s="569"/>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90">
        <v>2</v>
      </c>
      <c r="E11" s="448"/>
      <c r="F11" s="449"/>
      <c r="G11" s="449"/>
      <c r="H11" s="449"/>
      <c r="I11" s="450"/>
      <c r="J11" s="425"/>
      <c r="K11" s="341"/>
      <c r="L11" s="88">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F16" s="97" t="s">
        <v>13</v>
      </c>
      <c r="AG16" s="97" t="s">
        <v>31</v>
      </c>
      <c r="AH16" s="420"/>
      <c r="AI16" s="403" t="s">
        <v>43</v>
      </c>
      <c r="AJ16" s="404"/>
      <c r="AK16" s="403" t="s">
        <v>34</v>
      </c>
      <c r="AL16" s="404"/>
      <c r="AM16" s="403" t="s">
        <v>42</v>
      </c>
      <c r="AN16" s="404"/>
    </row>
    <row r="17" spans="1:40"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F17" s="98"/>
      <c r="AG17" s="99" t="s">
        <v>32</v>
      </c>
      <c r="AH17" s="421"/>
      <c r="AI17" s="100" t="s">
        <v>44</v>
      </c>
      <c r="AJ17" s="101" t="s">
        <v>45</v>
      </c>
      <c r="AK17" s="100" t="s">
        <v>44</v>
      </c>
      <c r="AL17" s="102" t="s">
        <v>45</v>
      </c>
      <c r="AM17" s="103" t="s">
        <v>170</v>
      </c>
      <c r="AN17" s="102" t="s">
        <v>45</v>
      </c>
    </row>
    <row r="18" spans="1:40"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627"/>
      <c r="Z18" s="628"/>
      <c r="AA18" s="628"/>
      <c r="AB18" s="628"/>
      <c r="AC18" s="628"/>
      <c r="AD18" s="77"/>
      <c r="AF18" s="97" t="s">
        <v>13</v>
      </c>
      <c r="AG18" s="97" t="s">
        <v>31</v>
      </c>
      <c r="AH18" s="104"/>
      <c r="AI18" s="403" t="s">
        <v>43</v>
      </c>
      <c r="AJ18" s="404"/>
      <c r="AK18" s="403" t="s">
        <v>34</v>
      </c>
      <c r="AL18" s="404"/>
      <c r="AM18" s="403" t="s">
        <v>42</v>
      </c>
      <c r="AN18" s="404"/>
    </row>
    <row r="19" spans="1:40" s="75" customFormat="1" ht="41.25" customHeight="1" x14ac:dyDescent="0.15">
      <c r="A19" s="77"/>
      <c r="B19" s="105" t="s">
        <v>36</v>
      </c>
      <c r="C19" s="399" t="s">
        <v>308</v>
      </c>
      <c r="D19" s="400"/>
      <c r="E19" s="400"/>
      <c r="F19" s="400"/>
      <c r="G19" s="400"/>
      <c r="H19" s="400"/>
      <c r="I19" s="400"/>
      <c r="J19" s="400"/>
      <c r="K19" s="400"/>
      <c r="L19" s="400"/>
      <c r="M19" s="400"/>
      <c r="N19" s="400"/>
      <c r="O19" s="400"/>
      <c r="P19" s="577"/>
      <c r="Q19" s="578"/>
      <c r="R19" s="579"/>
      <c r="S19" s="638"/>
      <c r="T19" s="578"/>
      <c r="U19" s="639"/>
      <c r="V19" s="640"/>
      <c r="W19" s="640"/>
      <c r="X19" s="640"/>
      <c r="Y19" s="629"/>
      <c r="Z19" s="629"/>
      <c r="AA19" s="629"/>
      <c r="AB19" s="629"/>
      <c r="AC19" s="630"/>
      <c r="AD19" s="77"/>
      <c r="AF19" s="106" t="s">
        <v>171</v>
      </c>
      <c r="AG19" s="107">
        <v>0.33333333333333331</v>
      </c>
      <c r="AH19" s="108"/>
      <c r="AI19" s="109"/>
      <c r="AJ19" s="110"/>
      <c r="AK19" s="111"/>
      <c r="AL19" s="112"/>
      <c r="AM19" s="111"/>
      <c r="AN19" s="112"/>
    </row>
    <row r="20" spans="1:40" s="75" customFormat="1" ht="41.25" customHeight="1" x14ac:dyDescent="0.15">
      <c r="A20" s="77"/>
      <c r="B20" s="105" t="s">
        <v>184</v>
      </c>
      <c r="C20" s="372" t="s">
        <v>309</v>
      </c>
      <c r="D20" s="373"/>
      <c r="E20" s="373"/>
      <c r="F20" s="373"/>
      <c r="G20" s="373"/>
      <c r="H20" s="373"/>
      <c r="I20" s="373"/>
      <c r="J20" s="373"/>
      <c r="K20" s="373"/>
      <c r="L20" s="373"/>
      <c r="M20" s="373"/>
      <c r="N20" s="373"/>
      <c r="O20" s="373"/>
      <c r="P20" s="570"/>
      <c r="Q20" s="571"/>
      <c r="R20" s="572"/>
      <c r="S20" s="624"/>
      <c r="T20" s="625"/>
      <c r="U20" s="626"/>
      <c r="V20" s="637"/>
      <c r="W20" s="637"/>
      <c r="X20" s="637"/>
      <c r="Y20" s="631"/>
      <c r="Z20" s="631"/>
      <c r="AA20" s="631"/>
      <c r="AB20" s="631"/>
      <c r="AC20" s="632"/>
      <c r="AD20" s="77"/>
      <c r="AF20" s="83"/>
      <c r="AG20" s="107">
        <v>0.34027777777777801</v>
      </c>
      <c r="AH20" s="115">
        <v>4</v>
      </c>
      <c r="AI20" s="116" t="s">
        <v>174</v>
      </c>
      <c r="AJ20" s="117" t="s">
        <v>175</v>
      </c>
      <c r="AK20" s="116" t="s">
        <v>58</v>
      </c>
      <c r="AL20" s="118" t="s">
        <v>59</v>
      </c>
      <c r="AM20" s="116" t="s">
        <v>60</v>
      </c>
      <c r="AN20" s="118" t="s">
        <v>61</v>
      </c>
    </row>
    <row r="21" spans="1:40" s="75" customFormat="1" ht="41.25" customHeight="1" x14ac:dyDescent="0.15">
      <c r="A21" s="77"/>
      <c r="B21" s="105" t="s">
        <v>185</v>
      </c>
      <c r="C21" s="372" t="s">
        <v>310</v>
      </c>
      <c r="D21" s="373"/>
      <c r="E21" s="373"/>
      <c r="F21" s="373"/>
      <c r="G21" s="373"/>
      <c r="H21" s="373"/>
      <c r="I21" s="373"/>
      <c r="J21" s="373"/>
      <c r="K21" s="373"/>
      <c r="L21" s="373"/>
      <c r="M21" s="373"/>
      <c r="N21" s="373"/>
      <c r="O21" s="373"/>
      <c r="P21" s="570"/>
      <c r="Q21" s="571"/>
      <c r="R21" s="572"/>
      <c r="S21" s="378"/>
      <c r="T21" s="376"/>
      <c r="U21" s="379"/>
      <c r="V21" s="380"/>
      <c r="W21" s="380"/>
      <c r="X21" s="380"/>
      <c r="Y21" s="381"/>
      <c r="Z21" s="381"/>
      <c r="AA21" s="381"/>
      <c r="AB21" s="381"/>
      <c r="AC21" s="382"/>
      <c r="AD21" s="77"/>
      <c r="AF21" s="83"/>
      <c r="AG21" s="107">
        <v>0.34375</v>
      </c>
      <c r="AH21" s="75">
        <v>3</v>
      </c>
      <c r="AI21" s="116" t="s">
        <v>176</v>
      </c>
      <c r="AJ21" s="117" t="s">
        <v>175</v>
      </c>
      <c r="AK21" s="116" t="s">
        <v>62</v>
      </c>
      <c r="AL21" s="118" t="s">
        <v>63</v>
      </c>
      <c r="AM21" s="116" t="s">
        <v>64</v>
      </c>
      <c r="AN21" s="118" t="s">
        <v>65</v>
      </c>
    </row>
    <row r="22" spans="1:40" s="75" customFormat="1" ht="41.25" customHeight="1" x14ac:dyDescent="0.15">
      <c r="A22" s="77"/>
      <c r="B22" s="105" t="s">
        <v>186</v>
      </c>
      <c r="C22" s="372" t="s">
        <v>311</v>
      </c>
      <c r="D22" s="373"/>
      <c r="E22" s="373"/>
      <c r="F22" s="373"/>
      <c r="G22" s="373"/>
      <c r="H22" s="373"/>
      <c r="I22" s="373"/>
      <c r="J22" s="373"/>
      <c r="K22" s="373"/>
      <c r="L22" s="373"/>
      <c r="M22" s="373"/>
      <c r="N22" s="373"/>
      <c r="O22" s="373"/>
      <c r="P22" s="570"/>
      <c r="Q22" s="571"/>
      <c r="R22" s="572"/>
      <c r="S22" s="378"/>
      <c r="T22" s="376"/>
      <c r="U22" s="379"/>
      <c r="V22" s="380"/>
      <c r="W22" s="380"/>
      <c r="X22" s="380"/>
      <c r="Y22" s="381"/>
      <c r="Z22" s="381"/>
      <c r="AA22" s="381"/>
      <c r="AB22" s="381"/>
      <c r="AC22" s="382"/>
      <c r="AD22" s="77"/>
      <c r="AF22" s="83"/>
      <c r="AG22" s="107">
        <v>0.34722222222222199</v>
      </c>
      <c r="AH22" s="115">
        <v>2</v>
      </c>
      <c r="AI22" s="120" t="s">
        <v>177</v>
      </c>
      <c r="AJ22" s="101" t="s">
        <v>175</v>
      </c>
      <c r="AK22" s="120" t="s">
        <v>66</v>
      </c>
      <c r="AL22" s="121" t="s">
        <v>67</v>
      </c>
      <c r="AM22" s="120" t="s">
        <v>68</v>
      </c>
      <c r="AN22" s="121" t="s">
        <v>69</v>
      </c>
    </row>
    <row r="23" spans="1:40" s="75" customFormat="1" ht="41.25" customHeight="1" x14ac:dyDescent="0.15">
      <c r="A23" s="77"/>
      <c r="B23" s="105" t="s">
        <v>187</v>
      </c>
      <c r="C23" s="372" t="s">
        <v>312</v>
      </c>
      <c r="D23" s="373"/>
      <c r="E23" s="373"/>
      <c r="F23" s="373"/>
      <c r="G23" s="373"/>
      <c r="H23" s="373"/>
      <c r="I23" s="373"/>
      <c r="J23" s="373"/>
      <c r="K23" s="373"/>
      <c r="L23" s="373"/>
      <c r="M23" s="373"/>
      <c r="N23" s="373"/>
      <c r="O23" s="373"/>
      <c r="P23" s="570"/>
      <c r="Q23" s="571"/>
      <c r="R23" s="572"/>
      <c r="S23" s="378"/>
      <c r="T23" s="376"/>
      <c r="U23" s="379"/>
      <c r="V23" s="380"/>
      <c r="W23" s="380"/>
      <c r="X23" s="380"/>
      <c r="Y23" s="381"/>
      <c r="Z23" s="381"/>
      <c r="AA23" s="381"/>
      <c r="AB23" s="381"/>
      <c r="AC23" s="382"/>
      <c r="AD23" s="77"/>
      <c r="AF23" s="83"/>
      <c r="AG23" s="107">
        <v>0.35069444444444497</v>
      </c>
      <c r="AH23" s="119">
        <v>1</v>
      </c>
      <c r="AI23" s="83"/>
      <c r="AJ23" s="83"/>
      <c r="AK23" s="122"/>
      <c r="AL23" s="83"/>
      <c r="AM23" s="122"/>
      <c r="AN23" s="122"/>
    </row>
    <row r="24" spans="1:40" s="75" customFormat="1" ht="41.25" customHeight="1" thickBot="1" x14ac:dyDescent="0.2">
      <c r="A24" s="77"/>
      <c r="B24" s="105" t="s">
        <v>188</v>
      </c>
      <c r="C24" s="372" t="s">
        <v>313</v>
      </c>
      <c r="D24" s="373"/>
      <c r="E24" s="373"/>
      <c r="F24" s="373"/>
      <c r="G24" s="373"/>
      <c r="H24" s="373"/>
      <c r="I24" s="373"/>
      <c r="J24" s="373"/>
      <c r="K24" s="373"/>
      <c r="L24" s="373"/>
      <c r="M24" s="373"/>
      <c r="N24" s="373"/>
      <c r="O24" s="373"/>
      <c r="P24" s="570"/>
      <c r="Q24" s="571"/>
      <c r="R24" s="572"/>
      <c r="S24" s="378"/>
      <c r="T24" s="376"/>
      <c r="U24" s="379"/>
      <c r="V24" s="380"/>
      <c r="W24" s="380"/>
      <c r="X24" s="380"/>
      <c r="Y24" s="381"/>
      <c r="Z24" s="381"/>
      <c r="AA24" s="381"/>
      <c r="AB24" s="381"/>
      <c r="AC24" s="382"/>
      <c r="AD24" s="77"/>
      <c r="AF24" s="83"/>
      <c r="AG24" s="107">
        <v>0.35416666666666702</v>
      </c>
      <c r="AH24" s="122"/>
      <c r="AI24" s="83"/>
      <c r="AJ24" s="83"/>
      <c r="AK24" s="122"/>
      <c r="AL24" s="83"/>
      <c r="AM24" s="122"/>
      <c r="AN24" s="122"/>
    </row>
    <row r="25" spans="1:40" s="75" customFormat="1" ht="41.25" customHeight="1" x14ac:dyDescent="0.15">
      <c r="A25" s="77"/>
      <c r="B25" s="126"/>
      <c r="C25" s="583"/>
      <c r="D25" s="584"/>
      <c r="E25" s="584"/>
      <c r="F25" s="584"/>
      <c r="G25" s="584"/>
      <c r="H25" s="584"/>
      <c r="I25" s="584"/>
      <c r="J25" s="584"/>
      <c r="K25" s="584"/>
      <c r="L25" s="584"/>
      <c r="M25" s="584"/>
      <c r="N25" s="584"/>
      <c r="O25" s="584"/>
      <c r="P25" s="619"/>
      <c r="Q25" s="619"/>
      <c r="R25" s="619"/>
      <c r="S25" s="619"/>
      <c r="T25" s="619"/>
      <c r="U25" s="619"/>
      <c r="V25" s="619"/>
      <c r="W25" s="619"/>
      <c r="X25" s="619"/>
      <c r="Y25" s="633"/>
      <c r="Z25" s="633"/>
      <c r="AA25" s="633"/>
      <c r="AB25" s="633"/>
      <c r="AC25" s="633"/>
      <c r="AD25" s="77"/>
      <c r="AF25" s="83"/>
      <c r="AG25" s="107">
        <v>0.36111111111111099</v>
      </c>
      <c r="AH25" s="83"/>
      <c r="AI25" s="83"/>
      <c r="AJ25" s="83"/>
      <c r="AK25" s="122"/>
      <c r="AL25" s="83"/>
      <c r="AM25" s="122"/>
      <c r="AN25" s="122"/>
    </row>
    <row r="26" spans="1:40" s="75" customFormat="1" ht="41.25" customHeight="1" x14ac:dyDescent="0.15">
      <c r="A26" s="77"/>
      <c r="B26" s="126"/>
      <c r="C26" s="583"/>
      <c r="D26" s="584"/>
      <c r="E26" s="584"/>
      <c r="F26" s="584"/>
      <c r="G26" s="584"/>
      <c r="H26" s="584"/>
      <c r="I26" s="584"/>
      <c r="J26" s="584"/>
      <c r="K26" s="584"/>
      <c r="L26" s="584"/>
      <c r="M26" s="584"/>
      <c r="N26" s="584"/>
      <c r="O26" s="623"/>
      <c r="P26" s="620"/>
      <c r="Q26" s="621"/>
      <c r="R26" s="622"/>
      <c r="S26" s="634"/>
      <c r="T26" s="621"/>
      <c r="U26" s="621"/>
      <c r="V26" s="495"/>
      <c r="W26" s="495"/>
      <c r="X26" s="495"/>
      <c r="Y26" s="635"/>
      <c r="Z26" s="635"/>
      <c r="AA26" s="635"/>
      <c r="AB26" s="635"/>
      <c r="AC26" s="636"/>
      <c r="AD26" s="77"/>
      <c r="AF26" s="83"/>
      <c r="AG26" s="107">
        <v>0.36458333333333398</v>
      </c>
      <c r="AH26" s="83"/>
      <c r="AI26" s="83"/>
      <c r="AJ26" s="83"/>
      <c r="AK26" s="122"/>
      <c r="AL26" s="83"/>
      <c r="AM26" s="122"/>
      <c r="AN26" s="122"/>
    </row>
    <row r="27" spans="1:40" s="75" customFormat="1" ht="41.25" customHeight="1" x14ac:dyDescent="0.15">
      <c r="A27" s="77"/>
      <c r="B27" s="126"/>
      <c r="C27" s="583"/>
      <c r="D27" s="584"/>
      <c r="E27" s="584"/>
      <c r="F27" s="584"/>
      <c r="G27" s="584"/>
      <c r="H27" s="584"/>
      <c r="I27" s="584"/>
      <c r="J27" s="584"/>
      <c r="K27" s="584"/>
      <c r="L27" s="584"/>
      <c r="M27" s="584"/>
      <c r="N27" s="584"/>
      <c r="O27" s="623"/>
      <c r="P27" s="620"/>
      <c r="Q27" s="621"/>
      <c r="R27" s="622"/>
      <c r="S27" s="634"/>
      <c r="T27" s="621"/>
      <c r="U27" s="621"/>
      <c r="V27" s="495"/>
      <c r="W27" s="495"/>
      <c r="X27" s="495"/>
      <c r="Y27" s="635"/>
      <c r="Z27" s="635"/>
      <c r="AA27" s="635"/>
      <c r="AB27" s="635"/>
      <c r="AC27" s="636"/>
      <c r="AD27" s="77"/>
      <c r="AF27" s="83"/>
      <c r="AG27" s="107">
        <v>0.36458333333333398</v>
      </c>
      <c r="AH27" s="83"/>
      <c r="AI27" s="83"/>
      <c r="AJ27" s="83"/>
      <c r="AK27" s="122"/>
      <c r="AL27" s="83"/>
      <c r="AM27" s="122"/>
      <c r="AN27" s="122"/>
    </row>
    <row r="28" spans="1:40" s="75" customFormat="1" ht="41.25" customHeight="1" x14ac:dyDescent="0.15">
      <c r="A28" s="77"/>
      <c r="B28" s="126"/>
      <c r="C28" s="583"/>
      <c r="D28" s="584"/>
      <c r="E28" s="584"/>
      <c r="F28" s="584"/>
      <c r="G28" s="584"/>
      <c r="H28" s="584"/>
      <c r="I28" s="584"/>
      <c r="J28" s="584"/>
      <c r="K28" s="584"/>
      <c r="L28" s="584"/>
      <c r="M28" s="584"/>
      <c r="N28" s="584"/>
      <c r="O28" s="623"/>
      <c r="P28" s="620"/>
      <c r="Q28" s="621"/>
      <c r="R28" s="622"/>
      <c r="S28" s="634"/>
      <c r="T28" s="621"/>
      <c r="U28" s="621"/>
      <c r="V28" s="495"/>
      <c r="W28" s="495"/>
      <c r="X28" s="495"/>
      <c r="Y28" s="635"/>
      <c r="Z28" s="635"/>
      <c r="AA28" s="635"/>
      <c r="AB28" s="635"/>
      <c r="AC28" s="636"/>
      <c r="AD28" s="77"/>
      <c r="AF28" s="83"/>
      <c r="AG28" s="107">
        <v>0.36458333333333398</v>
      </c>
      <c r="AH28" s="83"/>
      <c r="AI28" s="83"/>
      <c r="AJ28" s="83"/>
      <c r="AK28" s="122"/>
      <c r="AL28" s="83"/>
      <c r="AM28" s="122"/>
      <c r="AN28" s="122"/>
    </row>
    <row r="29" spans="1:40"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0"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0"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0"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44" s="83" customFormat="1" ht="15.75" customHeight="1" x14ac:dyDescent="0.15">
      <c r="A33" s="77"/>
      <c r="B33" s="124"/>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75"/>
      <c r="AG33" s="107">
        <v>0.38541666666666702</v>
      </c>
      <c r="AO33" s="75"/>
      <c r="AP33" s="75"/>
      <c r="AQ33" s="75"/>
      <c r="AR33" s="75"/>
    </row>
    <row r="34" spans="1:44" s="83" customFormat="1" ht="15.75" customHeight="1" x14ac:dyDescent="0.15">
      <c r="A34" s="77"/>
      <c r="B34" s="12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5"/>
      <c r="AG34" s="107">
        <v>0.38888888888889001</v>
      </c>
      <c r="AO34" s="75"/>
      <c r="AP34" s="75"/>
      <c r="AQ34" s="75"/>
      <c r="AR34" s="75"/>
    </row>
    <row r="35" spans="1:44" s="83" customFormat="1" ht="15.75" customHeight="1" x14ac:dyDescent="0.15">
      <c r="A35" s="77"/>
      <c r="B35" s="124"/>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125"/>
      <c r="AG35" s="107">
        <v>0.39236111111111199</v>
      </c>
      <c r="AO35" s="75"/>
      <c r="AP35" s="75"/>
      <c r="AQ35" s="75"/>
      <c r="AR35" s="75"/>
    </row>
    <row r="36" spans="1:44" s="28" customFormat="1" ht="15.75" customHeight="1" x14ac:dyDescent="0.15">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24">
        <v>0.39583333333333398</v>
      </c>
      <c r="AO36" s="6"/>
      <c r="AP36" s="6"/>
      <c r="AQ36" s="6"/>
      <c r="AR36" s="6"/>
    </row>
    <row r="37" spans="1:44" s="28" customFormat="1" ht="15.75" customHeight="1" x14ac:dyDescent="0.15">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24">
        <v>0.39930555555555602</v>
      </c>
      <c r="AO37" s="6"/>
      <c r="AP37" s="6"/>
      <c r="AQ37" s="6"/>
      <c r="AR37" s="6"/>
    </row>
    <row r="38" spans="1:44" s="28" customFormat="1" ht="15.75" customHeight="1" x14ac:dyDescent="0.15">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24">
        <v>0.40277777777777901</v>
      </c>
      <c r="AO38" s="6"/>
      <c r="AP38" s="6"/>
      <c r="AQ38" s="6"/>
      <c r="AR38" s="6"/>
    </row>
    <row r="39" spans="1:44" s="28" customFormat="1" ht="15.75" customHeight="1" x14ac:dyDescent="0.15">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x14ac:dyDescent="0.15">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24">
        <v>0.40972222222222299</v>
      </c>
      <c r="AO40" s="6"/>
      <c r="AP40" s="6"/>
      <c r="AQ40" s="6"/>
      <c r="AR40" s="6"/>
    </row>
    <row r="41" spans="1:44" s="28" customFormat="1" ht="15.75" customHeight="1" x14ac:dyDescent="0.15">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24">
        <v>0.41319444444444497</v>
      </c>
      <c r="AO41" s="6"/>
      <c r="AP41" s="6"/>
      <c r="AQ41" s="6"/>
      <c r="AR41" s="6"/>
    </row>
    <row r="42" spans="1:44" s="28" customFormat="1" ht="15.75" customHeight="1" x14ac:dyDescent="0.15">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24">
        <v>0.41666666666666802</v>
      </c>
      <c r="AO42" s="6"/>
      <c r="AP42" s="6"/>
      <c r="AQ42" s="6"/>
      <c r="AR42" s="6"/>
    </row>
    <row r="43" spans="1:44" s="28" customFormat="1" ht="15.75" customHeight="1" x14ac:dyDescent="0.15">
      <c r="A43" s="5"/>
      <c r="B43" s="7"/>
      <c r="C43" s="77"/>
      <c r="D43" s="77"/>
      <c r="E43" s="77"/>
      <c r="F43" s="77"/>
      <c r="G43" s="77"/>
      <c r="H43" s="77"/>
      <c r="I43" s="77"/>
      <c r="J43" s="77"/>
      <c r="K43" s="77"/>
      <c r="L43" s="77"/>
      <c r="M43" s="77"/>
      <c r="N43" s="77"/>
      <c r="O43" s="77"/>
      <c r="P43" s="77"/>
      <c r="Q43" s="5"/>
      <c r="R43" s="5"/>
      <c r="S43" s="5"/>
      <c r="T43" s="5"/>
      <c r="U43" s="5"/>
      <c r="V43" s="5"/>
      <c r="W43" s="5"/>
      <c r="X43" s="5"/>
      <c r="Y43" s="5"/>
      <c r="Z43" s="5"/>
      <c r="AA43" s="5"/>
      <c r="AB43" s="5"/>
      <c r="AC43" s="5"/>
      <c r="AD43" s="5"/>
      <c r="AE43" s="8"/>
      <c r="AG43" s="24">
        <v>0.42013888888889001</v>
      </c>
      <c r="AO43" s="6"/>
      <c r="AP43" s="6"/>
      <c r="AQ43" s="6"/>
      <c r="AR43" s="6"/>
    </row>
    <row r="44" spans="1:44" s="28" customFormat="1" ht="15.75" customHeight="1" x14ac:dyDescent="0.15">
      <c r="A44" s="5"/>
      <c r="B44" s="7"/>
      <c r="C44" s="77"/>
      <c r="D44" s="77"/>
      <c r="E44" s="77"/>
      <c r="F44" s="77"/>
      <c r="G44" s="77"/>
      <c r="H44" s="77"/>
      <c r="I44" s="77"/>
      <c r="J44" s="77"/>
      <c r="K44" s="77"/>
      <c r="L44" s="77"/>
      <c r="M44" s="77"/>
      <c r="N44" s="77"/>
      <c r="O44" s="77"/>
      <c r="P44" s="77"/>
      <c r="Q44" s="5"/>
      <c r="R44" s="5"/>
      <c r="S44" s="5"/>
      <c r="T44" s="5"/>
      <c r="U44" s="5"/>
      <c r="V44" s="5"/>
      <c r="W44" s="5"/>
      <c r="X44" s="5"/>
      <c r="Y44" s="5"/>
      <c r="Z44" s="5"/>
      <c r="AA44" s="5"/>
      <c r="AB44" s="5"/>
      <c r="AC44" s="5"/>
      <c r="AD44" s="5"/>
      <c r="AE44" s="8"/>
      <c r="AG44" s="24">
        <v>0.42361111111111199</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0.42708333333333398</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0.43055555555555702</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0.43402777777777901</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0.44097222222222299</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0.44444444444444497</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0.44791666666666802</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0.45138888888889001</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0.45486111111111199</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0.45833333333333498</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0.46180555555555702</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0.46527777777777901</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0.47222222222222399</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0.47569444444444597</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0.47916666666666802</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0.48263888888889001</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0.48611111111111299</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0.48958333333333498</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0.49305555555555702</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0.49652777777777901</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0.50347222222222399</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0.50694444444444597</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0.51041666666666896</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0.51388888888889095</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0.51736111111111305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0.52083333333333504</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0.52430555555555802</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0.52777777777778001</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0.53472222222222399</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0.53819444444444697</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0.54166666666666896</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0.54513888888889095</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0.54861111111111305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0.55208333333333603</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0.55555555555555802</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0.55902777777778001</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0.56597222222222499</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0.56944444444444697</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0.57291666666666896</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0.57638888888889195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0.57986111111111405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0.58333333333333603</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0.58680555555555802</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0.59027777777778101</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0.59722222222222499</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0.60069444444444697</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0.60416666666666996</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0.60763888888889195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0.61111111111111405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0.61805555555555902</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0.62152777777778101</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0.62847222222222598</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0.63194444444444797</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0.63541666666666996</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0.63888888888889195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0.64236111111111505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0.64583333333333703</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0.64930555555555902</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0.65277777777778101</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0.65972222222222598</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0.66319444444444797</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0.66666666666666996</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0.67013888888889295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0.67361111111111505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0.67708333333333703</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0.68055555555556002</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0.68402777777778201</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0.69097222222222598</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0.69444444444444897</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0.69791666666667096</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0.70138888888889295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0.70486111111111505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0.70833333333333803</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0.71180555555556002</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0.71527777777778201</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0.72222222222222698</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0.72569444444444897</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0.72916666666667096</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0.73263888888889395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0.73958333333333803</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0.74305555555556002</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0.74652777777778301</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0.75347222222222698</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0.75694444444444897</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0.76041666666667196</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0.76388888888889395</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0.76736111111111605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0.77083333333333803</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0.77430555555556102</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0.77777777777778301</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0.78472222222222798</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0.78819444444444997</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0.79166666666667196</v>
      </c>
    </row>
  </sheetData>
  <mergeCells count="94">
    <mergeCell ref="B32:AC32"/>
    <mergeCell ref="E13:U13"/>
    <mergeCell ref="AK16:AL16"/>
    <mergeCell ref="B3:AC3"/>
    <mergeCell ref="B6:C6"/>
    <mergeCell ref="D6:AC6"/>
    <mergeCell ref="B7:C7"/>
    <mergeCell ref="D7:AC7"/>
    <mergeCell ref="V16:X17"/>
    <mergeCell ref="V10:X11"/>
    <mergeCell ref="P19:R19"/>
    <mergeCell ref="V19:X19"/>
    <mergeCell ref="E14:U14"/>
    <mergeCell ref="Y13:AC14"/>
    <mergeCell ref="C19:O19"/>
    <mergeCell ref="B18:O18"/>
    <mergeCell ref="AM16:AN16"/>
    <mergeCell ref="AH16:AH17"/>
    <mergeCell ref="Y16:AC17"/>
    <mergeCell ref="B16:O17"/>
    <mergeCell ref="P16:R17"/>
    <mergeCell ref="AI16:AJ16"/>
    <mergeCell ref="S16:U17"/>
    <mergeCell ref="AM18:AN18"/>
    <mergeCell ref="AI18:AJ18"/>
    <mergeCell ref="AK18:AL18"/>
    <mergeCell ref="V20:X20"/>
    <mergeCell ref="S19:U19"/>
    <mergeCell ref="B13:C14"/>
    <mergeCell ref="R11:U11"/>
    <mergeCell ref="E11:I11"/>
    <mergeCell ref="M11:P11"/>
    <mergeCell ref="V13:X14"/>
    <mergeCell ref="B10:C11"/>
    <mergeCell ref="E10:I10"/>
    <mergeCell ref="J10:K11"/>
    <mergeCell ref="Y10:AC11"/>
    <mergeCell ref="Y24:AC24"/>
    <mergeCell ref="P22:R22"/>
    <mergeCell ref="S22:U22"/>
    <mergeCell ref="V22:X22"/>
    <mergeCell ref="V24:X24"/>
    <mergeCell ref="M10:P10"/>
    <mergeCell ref="R10:U10"/>
    <mergeCell ref="C21:O21"/>
    <mergeCell ref="C22:O22"/>
    <mergeCell ref="C23:O23"/>
    <mergeCell ref="C24:O24"/>
    <mergeCell ref="P24:R24"/>
    <mergeCell ref="S24:U24"/>
    <mergeCell ref="P23:R23"/>
    <mergeCell ref="S23:U23"/>
    <mergeCell ref="B31:AC31"/>
    <mergeCell ref="Y28:AC28"/>
    <mergeCell ref="Y29:AC29"/>
    <mergeCell ref="S28:U28"/>
    <mergeCell ref="V28:X28"/>
    <mergeCell ref="Y25:AC25"/>
    <mergeCell ref="S25:U25"/>
    <mergeCell ref="V25:X25"/>
    <mergeCell ref="S29:U29"/>
    <mergeCell ref="C25:O25"/>
    <mergeCell ref="V29:X29"/>
    <mergeCell ref="S26:U26"/>
    <mergeCell ref="C26:O26"/>
    <mergeCell ref="P28:R28"/>
    <mergeCell ref="C28:O28"/>
    <mergeCell ref="C29:O29"/>
    <mergeCell ref="V26:X26"/>
    <mergeCell ref="Y26:AC26"/>
    <mergeCell ref="S27:U27"/>
    <mergeCell ref="V27:X27"/>
    <mergeCell ref="Y27:AC27"/>
    <mergeCell ref="V23:X23"/>
    <mergeCell ref="Y21:AC21"/>
    <mergeCell ref="S20:U20"/>
    <mergeCell ref="V18:X18"/>
    <mergeCell ref="S18:U18"/>
    <mergeCell ref="Y23:AC23"/>
    <mergeCell ref="S21:U21"/>
    <mergeCell ref="V21:X21"/>
    <mergeCell ref="Y18:AC18"/>
    <mergeCell ref="Y22:AC22"/>
    <mergeCell ref="Y19:AC19"/>
    <mergeCell ref="Y20:AC20"/>
    <mergeCell ref="P18:R18"/>
    <mergeCell ref="P25:R25"/>
    <mergeCell ref="P29:R29"/>
    <mergeCell ref="C20:O20"/>
    <mergeCell ref="P20:R20"/>
    <mergeCell ref="P26:R26"/>
    <mergeCell ref="P21:R21"/>
    <mergeCell ref="C27:O27"/>
    <mergeCell ref="P27:R27"/>
  </mergeCells>
  <phoneticPr fontId="59"/>
  <dataValidations count="3">
    <dataValidation type="list" allowBlank="1" showInputMessage="1" showErrorMessage="1" sqref="P19:P28 V19:V28 S19:S28" xr:uid="{00000000-0002-0000-1200-000000000000}">
      <formula1>$AH$19:$AH$23</formula1>
    </dataValidation>
    <dataValidation type="list" allowBlank="1" showInputMessage="1" showErrorMessage="1" sqref="M10 M11:P11 R10 R11:U11" xr:uid="{00000000-0002-0000-1200-000001000000}">
      <formula1>$AG$17:$AG$150</formula1>
    </dataValidation>
    <dataValidation type="list" allowBlank="1" showInputMessage="1" showErrorMessage="1" sqref="S29 V29 P29" xr:uid="{00000000-0002-0000-12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V70"/>
  <sheetViews>
    <sheetView zoomScaleNormal="100" workbookViewId="0">
      <selection activeCell="U11" sqref="U11"/>
    </sheetView>
  </sheetViews>
  <sheetFormatPr defaultColWidth="3.25" defaultRowHeight="13.5" x14ac:dyDescent="0.15"/>
  <cols>
    <col min="1" max="1" width="1.875" style="6" customWidth="1"/>
    <col min="2" max="2" width="3.25" style="6" customWidth="1"/>
    <col min="3" max="5" width="9" style="6" customWidth="1"/>
    <col min="6" max="7" width="4.625" style="6" customWidth="1"/>
    <col min="8" max="8" width="9" style="6" customWidth="1"/>
    <col min="9" max="18" width="4.375" style="6" customWidth="1"/>
    <col min="19" max="19" width="2.5" style="6" customWidth="1"/>
    <col min="20" max="20" width="4" style="5" customWidth="1"/>
    <col min="21" max="21" width="9.375" style="5" customWidth="1"/>
    <col min="22" max="23" width="23.125" style="6" hidden="1" customWidth="1"/>
    <col min="24" max="24" width="10.5" style="6" hidden="1" customWidth="1"/>
    <col min="25" max="26" width="14" style="6" hidden="1" customWidth="1"/>
    <col min="27" max="254" width="9" style="6" customWidth="1"/>
    <col min="255" max="255" width="1.875" style="6" customWidth="1"/>
    <col min="256" max="16384" width="3.25" style="6"/>
  </cols>
  <sheetData>
    <row r="1" spans="1:256" ht="21" x14ac:dyDescent="0.15">
      <c r="A1" s="1"/>
      <c r="B1" s="2" t="s">
        <v>355</v>
      </c>
      <c r="C1" s="3"/>
      <c r="D1" s="1"/>
      <c r="E1" s="1"/>
      <c r="F1" s="1"/>
      <c r="G1" s="1"/>
      <c r="H1" s="1"/>
      <c r="I1" s="1"/>
      <c r="J1" s="1"/>
      <c r="K1" s="1"/>
      <c r="L1" s="1"/>
      <c r="M1" s="1"/>
      <c r="N1" s="1"/>
      <c r="O1" s="1"/>
      <c r="P1" s="1"/>
      <c r="Q1" s="1"/>
      <c r="R1" s="1"/>
      <c r="S1" s="1"/>
    </row>
    <row r="2" spans="1:256" ht="42" customHeight="1" x14ac:dyDescent="0.15">
      <c r="A2" s="75"/>
      <c r="B2" s="340" t="s">
        <v>24</v>
      </c>
      <c r="C2" s="340"/>
      <c r="D2" s="340"/>
      <c r="E2" s="340"/>
      <c r="F2" s="340"/>
      <c r="G2" s="340"/>
      <c r="H2" s="340"/>
      <c r="I2" s="340"/>
      <c r="J2" s="340"/>
      <c r="K2" s="340"/>
      <c r="L2" s="340"/>
      <c r="M2" s="340"/>
      <c r="N2" s="340"/>
      <c r="O2" s="340"/>
      <c r="P2" s="340"/>
      <c r="Q2" s="340"/>
      <c r="R2" s="340"/>
      <c r="S2" s="259"/>
      <c r="T2" s="79"/>
      <c r="U2" s="79"/>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row>
    <row r="3" spans="1:256" ht="14.25" thickBot="1" x14ac:dyDescent="0.2">
      <c r="A3" s="75"/>
      <c r="B3" s="75"/>
      <c r="C3" s="75"/>
      <c r="D3" s="75"/>
      <c r="E3" s="75"/>
      <c r="F3" s="75"/>
      <c r="G3" s="75"/>
      <c r="H3" s="75"/>
      <c r="I3" s="75"/>
      <c r="J3" s="75"/>
      <c r="K3" s="75"/>
      <c r="L3" s="75"/>
      <c r="M3" s="75"/>
      <c r="N3" s="75"/>
      <c r="O3" s="75"/>
      <c r="P3" s="75"/>
      <c r="Q3" s="75"/>
      <c r="R3" s="75"/>
      <c r="S3" s="75"/>
      <c r="T3" s="77"/>
      <c r="U3" s="77"/>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row>
    <row r="4" spans="1:256" ht="18" thickBot="1" x14ac:dyDescent="0.2">
      <c r="A4" s="75"/>
      <c r="B4" s="127" t="s">
        <v>28</v>
      </c>
      <c r="C4" s="75"/>
      <c r="D4" s="127"/>
      <c r="E4" s="158" t="s">
        <v>193</v>
      </c>
      <c r="F4" s="75"/>
      <c r="G4" s="75"/>
      <c r="H4" s="75"/>
      <c r="I4" s="75"/>
      <c r="J4" s="75"/>
      <c r="K4" s="75"/>
      <c r="L4" s="75"/>
      <c r="M4" s="75"/>
      <c r="N4" s="75"/>
      <c r="O4" s="75"/>
      <c r="P4" s="75"/>
      <c r="Q4" s="75"/>
      <c r="R4" s="75"/>
      <c r="S4" s="75"/>
      <c r="T4" s="77"/>
      <c r="U4" s="77"/>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ht="3" customHeight="1" thickBot="1" x14ac:dyDescent="0.2">
      <c r="A5" s="75"/>
      <c r="B5" s="75"/>
      <c r="C5" s="75"/>
      <c r="D5" s="75"/>
      <c r="E5" s="75"/>
      <c r="F5" s="75"/>
      <c r="G5" s="75"/>
      <c r="H5" s="75"/>
      <c r="I5" s="75"/>
      <c r="J5" s="75"/>
      <c r="K5" s="75"/>
      <c r="L5" s="75"/>
      <c r="M5" s="75"/>
      <c r="N5" s="75"/>
      <c r="O5" s="75"/>
      <c r="P5" s="75"/>
      <c r="Q5" s="75"/>
      <c r="R5" s="75"/>
      <c r="S5" s="75"/>
      <c r="T5" s="77"/>
      <c r="U5" s="77"/>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ht="18.75" customHeight="1" thickBot="1" x14ac:dyDescent="0.2">
      <c r="A6" s="75"/>
      <c r="B6" s="367" t="s">
        <v>0</v>
      </c>
      <c r="C6" s="344"/>
      <c r="D6" s="342">
        <v>43613</v>
      </c>
      <c r="E6" s="343"/>
      <c r="F6" s="369" t="s">
        <v>1</v>
      </c>
      <c r="G6" s="370"/>
      <c r="H6" s="342">
        <v>43663</v>
      </c>
      <c r="I6" s="371"/>
      <c r="J6" s="343"/>
      <c r="K6" s="89"/>
      <c r="L6" s="367" t="s">
        <v>2</v>
      </c>
      <c r="M6" s="344"/>
      <c r="N6" s="345" t="s">
        <v>356</v>
      </c>
      <c r="O6" s="346"/>
      <c r="P6" s="346"/>
      <c r="Q6" s="346"/>
      <c r="R6" s="347"/>
      <c r="S6" s="75"/>
      <c r="T6" s="77"/>
      <c r="U6" s="77"/>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row>
    <row r="7" spans="1:256" ht="3.75" customHeight="1" thickBot="1" x14ac:dyDescent="0.2">
      <c r="A7" s="92"/>
      <c r="B7" s="93"/>
      <c r="C7" s="93"/>
      <c r="D7" s="95"/>
      <c r="E7" s="95"/>
      <c r="F7" s="93"/>
      <c r="G7" s="93"/>
      <c r="H7" s="263"/>
      <c r="I7" s="263"/>
      <c r="J7" s="263"/>
      <c r="K7" s="93"/>
      <c r="L7" s="93"/>
      <c r="M7" s="96"/>
      <c r="N7" s="96"/>
      <c r="O7" s="263"/>
      <c r="P7" s="263"/>
      <c r="Q7" s="263"/>
      <c r="R7" s="263"/>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8.75" customHeight="1" thickBot="1" x14ac:dyDescent="0.2">
      <c r="A8" s="75"/>
      <c r="B8" s="367" t="s">
        <v>4</v>
      </c>
      <c r="C8" s="344"/>
      <c r="D8" s="345" t="s">
        <v>413</v>
      </c>
      <c r="E8" s="346"/>
      <c r="F8" s="346"/>
      <c r="G8" s="346"/>
      <c r="H8" s="346"/>
      <c r="I8" s="346"/>
      <c r="J8" s="347"/>
      <c r="K8" s="89"/>
      <c r="L8" s="367" t="s">
        <v>3</v>
      </c>
      <c r="M8" s="344"/>
      <c r="N8" s="345">
        <v>17000000</v>
      </c>
      <c r="O8" s="346"/>
      <c r="P8" s="346"/>
      <c r="Q8" s="346"/>
      <c r="R8" s="347"/>
      <c r="S8" s="75"/>
      <c r="T8" s="77"/>
      <c r="U8" s="77"/>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row>
    <row r="9" spans="1:256" ht="5.25" customHeight="1" x14ac:dyDescent="0.15">
      <c r="A9" s="75"/>
      <c r="B9" s="89"/>
      <c r="C9" s="89"/>
      <c r="D9" s="89"/>
      <c r="E9" s="89"/>
      <c r="F9" s="89"/>
      <c r="G9" s="89"/>
      <c r="H9" s="89"/>
      <c r="I9" s="89"/>
      <c r="J9" s="89"/>
      <c r="K9" s="89"/>
      <c r="L9" s="89"/>
      <c r="M9" s="89"/>
      <c r="N9" s="89"/>
      <c r="O9" s="89"/>
      <c r="P9" s="89"/>
      <c r="Q9" s="89"/>
      <c r="R9" s="89"/>
      <c r="S9" s="75"/>
      <c r="T9" s="77"/>
      <c r="U9" s="77"/>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row>
    <row r="10" spans="1:256" ht="18.75" customHeight="1" x14ac:dyDescent="0.15">
      <c r="A10" s="5"/>
      <c r="B10" s="55" t="s">
        <v>5</v>
      </c>
      <c r="C10" s="54"/>
      <c r="D10" s="54"/>
      <c r="E10" s="54"/>
      <c r="F10" s="54"/>
      <c r="G10" s="54"/>
      <c r="H10" s="54"/>
      <c r="I10" s="54"/>
      <c r="J10" s="54"/>
      <c r="K10" s="54"/>
      <c r="L10" s="54"/>
      <c r="M10" s="54"/>
      <c r="N10" s="54"/>
      <c r="O10" s="54"/>
      <c r="P10" s="54"/>
      <c r="Q10" s="54"/>
      <c r="R10" s="54"/>
      <c r="S10" s="5"/>
    </row>
    <row r="11" spans="1:256" ht="18.75" customHeight="1" x14ac:dyDescent="0.15">
      <c r="A11" s="77"/>
      <c r="B11" s="128" t="s">
        <v>6</v>
      </c>
      <c r="C11" s="128"/>
      <c r="D11" s="128" t="s">
        <v>358</v>
      </c>
      <c r="E11" s="129"/>
      <c r="F11" s="128"/>
      <c r="G11" s="128"/>
      <c r="H11" s="128"/>
      <c r="I11" s="128"/>
      <c r="J11" s="128"/>
      <c r="K11" s="128"/>
      <c r="L11" s="128"/>
      <c r="M11" s="128"/>
      <c r="N11" s="128"/>
      <c r="O11" s="368"/>
      <c r="P11" s="368"/>
      <c r="Q11" s="368"/>
      <c r="R11" s="368"/>
      <c r="S11" s="77"/>
      <c r="T11" s="77"/>
      <c r="U11" s="77"/>
      <c r="V11" s="130" t="s">
        <v>13</v>
      </c>
      <c r="W11" s="131" t="s">
        <v>25</v>
      </c>
      <c r="X11" s="132" t="s">
        <v>139</v>
      </c>
      <c r="Y11" s="132" t="s">
        <v>143</v>
      </c>
      <c r="Z11" s="132"/>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256" ht="4.5" customHeight="1" thickBot="1" x14ac:dyDescent="0.2">
      <c r="A12" s="77"/>
      <c r="B12" s="93"/>
      <c r="C12" s="93"/>
      <c r="D12" s="93"/>
      <c r="E12" s="133"/>
      <c r="F12" s="93"/>
      <c r="G12" s="93"/>
      <c r="H12" s="93"/>
      <c r="I12" s="93"/>
      <c r="J12" s="93"/>
      <c r="K12" s="93"/>
      <c r="L12" s="93"/>
      <c r="M12" s="93"/>
      <c r="N12" s="93"/>
      <c r="O12" s="93"/>
      <c r="P12" s="93"/>
      <c r="Q12" s="93"/>
      <c r="R12" s="93"/>
      <c r="S12" s="77"/>
      <c r="T12" s="77"/>
      <c r="U12" s="77"/>
      <c r="V12" s="134"/>
      <c r="W12" s="135"/>
      <c r="X12" s="136"/>
      <c r="Y12" s="136"/>
      <c r="Z12" s="136"/>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ht="18.75" customHeight="1" thickBot="1" x14ac:dyDescent="0.2">
      <c r="A13" s="77"/>
      <c r="B13" s="341" t="s">
        <v>152</v>
      </c>
      <c r="C13" s="344"/>
      <c r="D13" s="342">
        <v>43600</v>
      </c>
      <c r="E13" s="343"/>
      <c r="F13" s="93"/>
      <c r="G13" s="93"/>
      <c r="H13" s="93"/>
      <c r="I13" s="93"/>
      <c r="J13" s="93"/>
      <c r="K13" s="93"/>
      <c r="L13" s="93"/>
      <c r="M13" s="93"/>
      <c r="N13" s="93"/>
      <c r="O13" s="93"/>
      <c r="P13" s="93"/>
      <c r="Q13" s="93"/>
      <c r="R13" s="93"/>
      <c r="S13" s="77"/>
      <c r="T13" s="77"/>
      <c r="U13" s="77"/>
      <c r="V13" s="137"/>
      <c r="W13" s="138"/>
      <c r="X13" s="139"/>
      <c r="Y13" s="139"/>
      <c r="Z13" s="139"/>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ht="4.5" customHeight="1" thickBot="1" x14ac:dyDescent="0.2">
      <c r="A14" s="77"/>
      <c r="B14" s="140"/>
      <c r="C14" s="140"/>
      <c r="D14" s="140"/>
      <c r="E14" s="141"/>
      <c r="F14" s="140"/>
      <c r="G14" s="140"/>
      <c r="H14" s="140"/>
      <c r="I14" s="140"/>
      <c r="J14" s="140"/>
      <c r="K14" s="140"/>
      <c r="L14" s="140"/>
      <c r="M14" s="140"/>
      <c r="N14" s="140"/>
      <c r="O14" s="140"/>
      <c r="P14" s="140"/>
      <c r="Q14" s="140"/>
      <c r="R14" s="140"/>
      <c r="S14" s="77"/>
      <c r="T14" s="77"/>
      <c r="U14" s="77"/>
      <c r="V14" s="134"/>
      <c r="W14" s="135"/>
      <c r="X14" s="136"/>
      <c r="Y14" s="136"/>
      <c r="Z14" s="136"/>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x14ac:dyDescent="0.15">
      <c r="A15" s="77"/>
      <c r="B15" s="358" t="s">
        <v>359</v>
      </c>
      <c r="C15" s="359"/>
      <c r="D15" s="359"/>
      <c r="E15" s="359"/>
      <c r="F15" s="359"/>
      <c r="G15" s="359"/>
      <c r="H15" s="359"/>
      <c r="I15" s="359"/>
      <c r="J15" s="359"/>
      <c r="K15" s="359"/>
      <c r="L15" s="359"/>
      <c r="M15" s="359"/>
      <c r="N15" s="359"/>
      <c r="O15" s="359"/>
      <c r="P15" s="359"/>
      <c r="Q15" s="359"/>
      <c r="R15" s="360"/>
      <c r="S15" s="77"/>
      <c r="T15" s="77"/>
      <c r="U15" s="77"/>
      <c r="V15" s="142"/>
      <c r="W15" s="132"/>
      <c r="X15" s="143"/>
      <c r="Y15" s="143"/>
      <c r="Z15" s="143"/>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x14ac:dyDescent="0.15">
      <c r="A16" s="77"/>
      <c r="B16" s="361"/>
      <c r="C16" s="362"/>
      <c r="D16" s="362"/>
      <c r="E16" s="362"/>
      <c r="F16" s="362"/>
      <c r="G16" s="362"/>
      <c r="H16" s="362"/>
      <c r="I16" s="362"/>
      <c r="J16" s="362"/>
      <c r="K16" s="362"/>
      <c r="L16" s="362"/>
      <c r="M16" s="362"/>
      <c r="N16" s="362"/>
      <c r="O16" s="362"/>
      <c r="P16" s="362"/>
      <c r="Q16" s="362"/>
      <c r="R16" s="363"/>
      <c r="S16" s="77"/>
      <c r="T16" s="77"/>
      <c r="U16" s="77"/>
      <c r="V16" s="144" t="s">
        <v>181</v>
      </c>
      <c r="W16" s="144" t="s">
        <v>360</v>
      </c>
      <c r="X16" s="143">
        <v>4</v>
      </c>
      <c r="Y16" s="143" t="s">
        <v>142</v>
      </c>
      <c r="Z16" s="143" t="s">
        <v>144</v>
      </c>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x14ac:dyDescent="0.15">
      <c r="A17" s="77"/>
      <c r="B17" s="361"/>
      <c r="C17" s="362"/>
      <c r="D17" s="362"/>
      <c r="E17" s="362"/>
      <c r="F17" s="362"/>
      <c r="G17" s="362"/>
      <c r="H17" s="362"/>
      <c r="I17" s="362"/>
      <c r="J17" s="362"/>
      <c r="K17" s="362"/>
      <c r="L17" s="362"/>
      <c r="M17" s="362"/>
      <c r="N17" s="362"/>
      <c r="O17" s="362"/>
      <c r="P17" s="362"/>
      <c r="Q17" s="362"/>
      <c r="R17" s="363"/>
      <c r="S17" s="77"/>
      <c r="T17" s="77"/>
      <c r="U17" s="77"/>
      <c r="V17" s="75"/>
      <c r="W17" s="75"/>
      <c r="X17" s="143">
        <v>3</v>
      </c>
      <c r="Y17" s="143" t="s">
        <v>140</v>
      </c>
      <c r="Z17" s="143" t="s">
        <v>145</v>
      </c>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x14ac:dyDescent="0.15">
      <c r="A18" s="77"/>
      <c r="B18" s="361"/>
      <c r="C18" s="362"/>
      <c r="D18" s="362"/>
      <c r="E18" s="362"/>
      <c r="F18" s="362"/>
      <c r="G18" s="362"/>
      <c r="H18" s="362"/>
      <c r="I18" s="362"/>
      <c r="J18" s="362"/>
      <c r="K18" s="362"/>
      <c r="L18" s="362"/>
      <c r="M18" s="362"/>
      <c r="N18" s="362"/>
      <c r="O18" s="362"/>
      <c r="P18" s="362"/>
      <c r="Q18" s="362"/>
      <c r="R18" s="363"/>
      <c r="S18" s="77"/>
      <c r="T18" s="77"/>
      <c r="U18" s="77"/>
      <c r="V18" s="145"/>
      <c r="W18" s="75"/>
      <c r="X18" s="143"/>
      <c r="Y18" s="143"/>
      <c r="Z18" s="143"/>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x14ac:dyDescent="0.15">
      <c r="A19" s="77"/>
      <c r="B19" s="361"/>
      <c r="C19" s="362"/>
      <c r="D19" s="362"/>
      <c r="E19" s="362"/>
      <c r="F19" s="362"/>
      <c r="G19" s="362"/>
      <c r="H19" s="362"/>
      <c r="I19" s="362"/>
      <c r="J19" s="362"/>
      <c r="K19" s="362"/>
      <c r="L19" s="362"/>
      <c r="M19" s="362"/>
      <c r="N19" s="362"/>
      <c r="O19" s="362"/>
      <c r="P19" s="362"/>
      <c r="Q19" s="362"/>
      <c r="R19" s="363"/>
      <c r="S19" s="77"/>
      <c r="T19" s="77"/>
      <c r="U19" s="77"/>
      <c r="V19" s="75"/>
      <c r="W19" s="75"/>
      <c r="X19" s="143">
        <v>2</v>
      </c>
      <c r="Y19" s="143" t="s">
        <v>141</v>
      </c>
      <c r="Z19" s="143" t="s">
        <v>146</v>
      </c>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ht="14.25" thickBot="1" x14ac:dyDescent="0.2">
      <c r="A20" s="77"/>
      <c r="B20" s="364"/>
      <c r="C20" s="365"/>
      <c r="D20" s="365"/>
      <c r="E20" s="365"/>
      <c r="F20" s="365"/>
      <c r="G20" s="365"/>
      <c r="H20" s="365"/>
      <c r="I20" s="365"/>
      <c r="J20" s="365"/>
      <c r="K20" s="365"/>
      <c r="L20" s="365"/>
      <c r="M20" s="365"/>
      <c r="N20" s="365"/>
      <c r="O20" s="365"/>
      <c r="P20" s="365"/>
      <c r="Q20" s="365"/>
      <c r="R20" s="366"/>
      <c r="S20" s="77"/>
      <c r="T20" s="77"/>
      <c r="U20" s="77"/>
      <c r="V20" s="75"/>
      <c r="W20" s="75"/>
      <c r="X20" s="146">
        <v>1</v>
      </c>
      <c r="Y20" s="146" t="s">
        <v>140</v>
      </c>
      <c r="Z20" s="146" t="s">
        <v>147</v>
      </c>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x14ac:dyDescent="0.15">
      <c r="A21" s="77"/>
      <c r="B21" s="147"/>
      <c r="C21" s="147"/>
      <c r="D21" s="147"/>
      <c r="E21" s="147"/>
      <c r="F21" s="147"/>
      <c r="G21" s="147"/>
      <c r="H21" s="147"/>
      <c r="I21" s="147"/>
      <c r="J21" s="147"/>
      <c r="K21" s="147"/>
      <c r="L21" s="147"/>
      <c r="M21" s="147"/>
      <c r="N21" s="147"/>
      <c r="O21" s="147"/>
      <c r="P21" s="147"/>
      <c r="Q21" s="147"/>
      <c r="R21" s="147"/>
      <c r="S21" s="77"/>
      <c r="T21" s="77"/>
      <c r="U21" s="77"/>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ht="18.75" customHeight="1" x14ac:dyDescent="0.15">
      <c r="A22" s="77"/>
      <c r="B22" s="129" t="s">
        <v>361</v>
      </c>
      <c r="C22" s="129"/>
      <c r="D22" s="128" t="s">
        <v>362</v>
      </c>
      <c r="E22" s="128"/>
      <c r="F22" s="128"/>
      <c r="G22" s="128"/>
      <c r="H22" s="128"/>
      <c r="I22" s="128"/>
      <c r="J22" s="128"/>
      <c r="K22" s="128"/>
      <c r="L22" s="128"/>
      <c r="M22" s="128"/>
      <c r="N22" s="128"/>
      <c r="O22" s="128"/>
      <c r="P22" s="128"/>
      <c r="Q22" s="128"/>
      <c r="R22" s="128"/>
      <c r="S22" s="77"/>
      <c r="T22" s="77"/>
      <c r="U22" s="77"/>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6" customHeight="1" thickBot="1" x14ac:dyDescent="0.2">
      <c r="A23" s="77"/>
      <c r="B23" s="133"/>
      <c r="C23" s="133"/>
      <c r="D23" s="93"/>
      <c r="E23" s="93"/>
      <c r="F23" s="93"/>
      <c r="G23" s="93"/>
      <c r="H23" s="93"/>
      <c r="I23" s="93"/>
      <c r="J23" s="93"/>
      <c r="K23" s="93"/>
      <c r="L23" s="93"/>
      <c r="M23" s="93"/>
      <c r="N23" s="93"/>
      <c r="O23" s="93"/>
      <c r="P23" s="93"/>
      <c r="Q23" s="93"/>
      <c r="R23" s="93"/>
      <c r="S23" s="77"/>
      <c r="T23" s="77"/>
      <c r="U23" s="77"/>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8.75" customHeight="1" thickBot="1" x14ac:dyDescent="0.2">
      <c r="A24" s="77"/>
      <c r="B24" s="341" t="s">
        <v>8</v>
      </c>
      <c r="C24" s="344"/>
      <c r="D24" s="345" t="s">
        <v>363</v>
      </c>
      <c r="E24" s="347"/>
      <c r="F24" s="93"/>
      <c r="G24" s="341" t="s">
        <v>364</v>
      </c>
      <c r="H24" s="344"/>
      <c r="I24" s="345" t="s">
        <v>365</v>
      </c>
      <c r="J24" s="346"/>
      <c r="K24" s="346"/>
      <c r="L24" s="346"/>
      <c r="M24" s="346"/>
      <c r="N24" s="346"/>
      <c r="O24" s="346"/>
      <c r="P24" s="346"/>
      <c r="Q24" s="346"/>
      <c r="R24" s="347"/>
      <c r="S24" s="77"/>
      <c r="T24" s="77"/>
      <c r="U24" s="77"/>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ht="2.25" customHeight="1" thickBot="1" x14ac:dyDescent="0.2">
      <c r="A25" s="77"/>
      <c r="B25" s="93"/>
      <c r="C25" s="93"/>
      <c r="D25" s="93"/>
      <c r="E25" s="93"/>
      <c r="F25" s="93"/>
      <c r="G25" s="93"/>
      <c r="H25" s="93"/>
      <c r="I25" s="93"/>
      <c r="J25" s="93"/>
      <c r="K25" s="93"/>
      <c r="L25" s="93"/>
      <c r="M25" s="93"/>
      <c r="N25" s="93"/>
      <c r="O25" s="93"/>
      <c r="P25" s="93"/>
      <c r="Q25" s="93"/>
      <c r="R25" s="93"/>
      <c r="S25" s="77"/>
      <c r="T25" s="77"/>
      <c r="U25" s="77"/>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ht="18.75" customHeight="1" thickBot="1" x14ac:dyDescent="0.2">
      <c r="A26" s="77"/>
      <c r="B26" s="341" t="s">
        <v>152</v>
      </c>
      <c r="C26" s="344"/>
      <c r="D26" s="342">
        <v>43600</v>
      </c>
      <c r="E26" s="343"/>
      <c r="F26" s="93"/>
      <c r="G26" s="341" t="s">
        <v>153</v>
      </c>
      <c r="H26" s="344"/>
      <c r="I26" s="345" t="s">
        <v>366</v>
      </c>
      <c r="J26" s="346"/>
      <c r="K26" s="346"/>
      <c r="L26" s="346"/>
      <c r="M26" s="346"/>
      <c r="N26" s="346"/>
      <c r="O26" s="346"/>
      <c r="P26" s="346"/>
      <c r="Q26" s="346"/>
      <c r="R26" s="347"/>
      <c r="S26" s="77"/>
      <c r="T26" s="77"/>
      <c r="U26" s="77"/>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ht="5.25" customHeight="1" thickBot="1" x14ac:dyDescent="0.2">
      <c r="A27" s="77"/>
      <c r="B27" s="140"/>
      <c r="C27" s="140"/>
      <c r="D27" s="140"/>
      <c r="E27" s="141"/>
      <c r="F27" s="140"/>
      <c r="G27" s="140"/>
      <c r="H27" s="140"/>
      <c r="I27" s="140"/>
      <c r="J27" s="140"/>
      <c r="K27" s="140"/>
      <c r="L27" s="140"/>
      <c r="M27" s="140"/>
      <c r="N27" s="140"/>
      <c r="O27" s="140"/>
      <c r="P27" s="140"/>
      <c r="Q27" s="140"/>
      <c r="R27" s="140"/>
      <c r="S27" s="77"/>
      <c r="T27" s="77"/>
      <c r="U27" s="77"/>
      <c r="V27" s="75"/>
      <c r="W27" s="75"/>
      <c r="X27" s="75"/>
      <c r="Y27" s="75"/>
      <c r="Z27" s="75"/>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x14ac:dyDescent="0.15">
      <c r="A28" s="77"/>
      <c r="B28" s="357" t="s">
        <v>412</v>
      </c>
      <c r="C28" s="349"/>
      <c r="D28" s="349"/>
      <c r="E28" s="349"/>
      <c r="F28" s="349"/>
      <c r="G28" s="349"/>
      <c r="H28" s="349"/>
      <c r="I28" s="349"/>
      <c r="J28" s="349"/>
      <c r="K28" s="349"/>
      <c r="L28" s="349"/>
      <c r="M28" s="349"/>
      <c r="N28" s="349"/>
      <c r="O28" s="349"/>
      <c r="P28" s="349"/>
      <c r="Q28" s="349"/>
      <c r="R28" s="350"/>
      <c r="S28" s="77"/>
      <c r="T28" s="77"/>
      <c r="U28" s="77"/>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x14ac:dyDescent="0.15">
      <c r="A29" s="77"/>
      <c r="B29" s="351"/>
      <c r="C29" s="352"/>
      <c r="D29" s="352"/>
      <c r="E29" s="352"/>
      <c r="F29" s="352"/>
      <c r="G29" s="352"/>
      <c r="H29" s="352"/>
      <c r="I29" s="352"/>
      <c r="J29" s="352"/>
      <c r="K29" s="352"/>
      <c r="L29" s="352"/>
      <c r="M29" s="352"/>
      <c r="N29" s="352"/>
      <c r="O29" s="352"/>
      <c r="P29" s="352"/>
      <c r="Q29" s="352"/>
      <c r="R29" s="353"/>
      <c r="S29" s="77"/>
      <c r="T29" s="77"/>
      <c r="U29" s="77"/>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x14ac:dyDescent="0.15">
      <c r="A30" s="77"/>
      <c r="B30" s="351"/>
      <c r="C30" s="352"/>
      <c r="D30" s="352"/>
      <c r="E30" s="352"/>
      <c r="F30" s="352"/>
      <c r="G30" s="352"/>
      <c r="H30" s="352"/>
      <c r="I30" s="352"/>
      <c r="J30" s="352"/>
      <c r="K30" s="352"/>
      <c r="L30" s="352"/>
      <c r="M30" s="352"/>
      <c r="N30" s="352"/>
      <c r="O30" s="352"/>
      <c r="P30" s="352"/>
      <c r="Q30" s="352"/>
      <c r="R30" s="353"/>
      <c r="S30" s="77"/>
      <c r="T30" s="77"/>
      <c r="U30" s="77"/>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x14ac:dyDescent="0.15">
      <c r="A31" s="77"/>
      <c r="B31" s="351"/>
      <c r="C31" s="352"/>
      <c r="D31" s="352"/>
      <c r="E31" s="352"/>
      <c r="F31" s="352"/>
      <c r="G31" s="352"/>
      <c r="H31" s="352"/>
      <c r="I31" s="352"/>
      <c r="J31" s="352"/>
      <c r="K31" s="352"/>
      <c r="L31" s="352"/>
      <c r="M31" s="352"/>
      <c r="N31" s="352"/>
      <c r="O31" s="352"/>
      <c r="P31" s="352"/>
      <c r="Q31" s="352"/>
      <c r="R31" s="353"/>
      <c r="S31" s="77"/>
      <c r="T31" s="77"/>
      <c r="U31" s="77"/>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x14ac:dyDescent="0.15">
      <c r="A32" s="77"/>
      <c r="B32" s="351"/>
      <c r="C32" s="352"/>
      <c r="D32" s="352"/>
      <c r="E32" s="352"/>
      <c r="F32" s="352"/>
      <c r="G32" s="352"/>
      <c r="H32" s="352"/>
      <c r="I32" s="352"/>
      <c r="J32" s="352"/>
      <c r="K32" s="352"/>
      <c r="L32" s="352"/>
      <c r="M32" s="352"/>
      <c r="N32" s="352"/>
      <c r="O32" s="352"/>
      <c r="P32" s="352"/>
      <c r="Q32" s="352"/>
      <c r="R32" s="353"/>
      <c r="S32" s="77"/>
      <c r="T32" s="77"/>
      <c r="U32" s="77"/>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ht="24" customHeight="1" thickBot="1" x14ac:dyDescent="0.2">
      <c r="A33" s="77"/>
      <c r="B33" s="354"/>
      <c r="C33" s="355"/>
      <c r="D33" s="355"/>
      <c r="E33" s="355"/>
      <c r="F33" s="355"/>
      <c r="G33" s="355"/>
      <c r="H33" s="355"/>
      <c r="I33" s="355"/>
      <c r="J33" s="355"/>
      <c r="K33" s="355"/>
      <c r="L33" s="355"/>
      <c r="M33" s="355"/>
      <c r="N33" s="355"/>
      <c r="O33" s="355"/>
      <c r="P33" s="355"/>
      <c r="Q33" s="355"/>
      <c r="R33" s="356"/>
      <c r="S33" s="77"/>
      <c r="T33" s="77"/>
      <c r="U33" s="77"/>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x14ac:dyDescent="0.15">
      <c r="A34" s="77"/>
      <c r="B34" s="147"/>
      <c r="C34" s="147"/>
      <c r="D34" s="147"/>
      <c r="E34" s="147"/>
      <c r="F34" s="147"/>
      <c r="G34" s="147"/>
      <c r="H34" s="147"/>
      <c r="I34" s="147"/>
      <c r="J34" s="147"/>
      <c r="K34" s="147"/>
      <c r="L34" s="147"/>
      <c r="M34" s="147"/>
      <c r="N34" s="147"/>
      <c r="O34" s="147"/>
      <c r="P34" s="147"/>
      <c r="Q34" s="147"/>
      <c r="R34" s="147"/>
      <c r="S34" s="77"/>
      <c r="T34" s="77"/>
      <c r="U34" s="77"/>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ht="18.75" customHeight="1" x14ac:dyDescent="0.15">
      <c r="B35" s="56" t="s">
        <v>189</v>
      </c>
      <c r="C35" s="9"/>
      <c r="D35" s="9"/>
      <c r="E35" s="9"/>
      <c r="F35" s="9"/>
      <c r="G35" s="9"/>
      <c r="H35" s="9"/>
      <c r="I35" s="9"/>
      <c r="J35" s="9"/>
      <c r="K35" s="9"/>
      <c r="L35" s="9"/>
      <c r="M35" s="9"/>
      <c r="N35" s="9"/>
      <c r="O35" s="9"/>
      <c r="P35" s="9"/>
      <c r="Q35" s="9"/>
      <c r="R35" s="9"/>
      <c r="V35" s="75"/>
      <c r="W35" s="75"/>
      <c r="X35" s="75"/>
      <c r="Y35" s="75"/>
      <c r="Z35" s="75"/>
    </row>
    <row r="36" spans="1:256" ht="18.75" customHeight="1" x14ac:dyDescent="0.15">
      <c r="A36" s="75"/>
      <c r="B36" s="341" t="s">
        <v>6</v>
      </c>
      <c r="C36" s="341"/>
      <c r="D36" s="129" t="s">
        <v>367</v>
      </c>
      <c r="E36" s="129"/>
      <c r="F36" s="128"/>
      <c r="G36" s="128"/>
      <c r="H36" s="128"/>
      <c r="I36" s="128"/>
      <c r="J36" s="128"/>
      <c r="K36" s="128"/>
      <c r="L36" s="128"/>
      <c r="M36" s="128"/>
      <c r="N36" s="128"/>
      <c r="O36" s="128"/>
      <c r="P36" s="128"/>
      <c r="Q36" s="128"/>
      <c r="R36" s="128"/>
      <c r="S36" s="75"/>
      <c r="T36" s="77"/>
      <c r="U36" s="77"/>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ht="5.25" customHeight="1" thickBot="1" x14ac:dyDescent="0.2">
      <c r="A37" s="77"/>
      <c r="B37" s="93"/>
      <c r="C37" s="93"/>
      <c r="D37" s="93"/>
      <c r="E37" s="133"/>
      <c r="F37" s="93"/>
      <c r="G37" s="93"/>
      <c r="H37" s="93"/>
      <c r="I37" s="93"/>
      <c r="J37" s="93"/>
      <c r="K37" s="93"/>
      <c r="L37" s="93"/>
      <c r="M37" s="93"/>
      <c r="N37" s="93"/>
      <c r="O37" s="93"/>
      <c r="P37" s="93"/>
      <c r="Q37" s="93"/>
      <c r="R37" s="93"/>
      <c r="S37" s="77"/>
      <c r="T37" s="77"/>
      <c r="U37" s="77"/>
      <c r="V37" s="75"/>
      <c r="W37" s="75"/>
      <c r="X37" s="75"/>
      <c r="Y37" s="75"/>
      <c r="Z37" s="75"/>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row>
    <row r="38" spans="1:256" ht="18.75" customHeight="1" thickBot="1" x14ac:dyDescent="0.2">
      <c r="A38" s="77"/>
      <c r="B38" s="341" t="s">
        <v>152</v>
      </c>
      <c r="C38" s="344"/>
      <c r="D38" s="342"/>
      <c r="E38" s="343"/>
      <c r="F38" s="93"/>
      <c r="G38" s="93"/>
      <c r="H38" s="93"/>
      <c r="I38" s="93"/>
      <c r="J38" s="93"/>
      <c r="K38" s="93"/>
      <c r="L38" s="93"/>
      <c r="M38" s="93"/>
      <c r="N38" s="93"/>
      <c r="O38" s="93"/>
      <c r="P38" s="93"/>
      <c r="Q38" s="93"/>
      <c r="R38" s="93"/>
      <c r="S38" s="77"/>
      <c r="T38" s="77"/>
      <c r="U38" s="77"/>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5.25" customHeight="1" thickBot="1" x14ac:dyDescent="0.2">
      <c r="A39" s="77"/>
      <c r="B39" s="140"/>
      <c r="C39" s="140"/>
      <c r="D39" s="140"/>
      <c r="E39" s="141"/>
      <c r="F39" s="140"/>
      <c r="G39" s="140"/>
      <c r="H39" s="140"/>
      <c r="I39" s="140"/>
      <c r="J39" s="140"/>
      <c r="K39" s="140"/>
      <c r="L39" s="140"/>
      <c r="M39" s="140"/>
      <c r="N39" s="140"/>
      <c r="O39" s="140"/>
      <c r="P39" s="140"/>
      <c r="Q39" s="140"/>
      <c r="R39" s="140"/>
      <c r="S39" s="77"/>
      <c r="T39" s="77"/>
      <c r="U39" s="77"/>
      <c r="V39" s="75"/>
      <c r="W39" s="75"/>
      <c r="X39" s="75"/>
      <c r="Y39" s="75"/>
      <c r="Z39" s="75"/>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row>
    <row r="40" spans="1:256" x14ac:dyDescent="0.15">
      <c r="A40" s="75"/>
      <c r="B40" s="348"/>
      <c r="C40" s="349"/>
      <c r="D40" s="349"/>
      <c r="E40" s="349"/>
      <c r="F40" s="349"/>
      <c r="G40" s="349"/>
      <c r="H40" s="349"/>
      <c r="I40" s="349"/>
      <c r="J40" s="349"/>
      <c r="K40" s="349"/>
      <c r="L40" s="349"/>
      <c r="M40" s="349"/>
      <c r="N40" s="349"/>
      <c r="O40" s="349"/>
      <c r="P40" s="349"/>
      <c r="Q40" s="349"/>
      <c r="R40" s="350"/>
      <c r="S40" s="75"/>
      <c r="T40" s="77"/>
      <c r="U40" s="77"/>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row>
    <row r="41" spans="1:256" x14ac:dyDescent="0.15">
      <c r="A41" s="75"/>
      <c r="B41" s="351"/>
      <c r="C41" s="352"/>
      <c r="D41" s="352"/>
      <c r="E41" s="352"/>
      <c r="F41" s="352"/>
      <c r="G41" s="352"/>
      <c r="H41" s="352"/>
      <c r="I41" s="352"/>
      <c r="J41" s="352"/>
      <c r="K41" s="352"/>
      <c r="L41" s="352"/>
      <c r="M41" s="352"/>
      <c r="N41" s="352"/>
      <c r="O41" s="352"/>
      <c r="P41" s="352"/>
      <c r="Q41" s="352"/>
      <c r="R41" s="353"/>
      <c r="S41" s="75"/>
      <c r="T41" s="77"/>
      <c r="U41" s="77"/>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row>
    <row r="42" spans="1:256" x14ac:dyDescent="0.15">
      <c r="A42" s="75"/>
      <c r="B42" s="351"/>
      <c r="C42" s="352"/>
      <c r="D42" s="352"/>
      <c r="E42" s="352"/>
      <c r="F42" s="352"/>
      <c r="G42" s="352"/>
      <c r="H42" s="352"/>
      <c r="I42" s="352"/>
      <c r="J42" s="352"/>
      <c r="K42" s="352"/>
      <c r="L42" s="352"/>
      <c r="M42" s="352"/>
      <c r="N42" s="352"/>
      <c r="O42" s="352"/>
      <c r="P42" s="352"/>
      <c r="Q42" s="352"/>
      <c r="R42" s="353"/>
      <c r="S42" s="75"/>
      <c r="T42" s="77"/>
      <c r="U42" s="77"/>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x14ac:dyDescent="0.15">
      <c r="A43" s="75"/>
      <c r="B43" s="351"/>
      <c r="C43" s="352"/>
      <c r="D43" s="352"/>
      <c r="E43" s="352"/>
      <c r="F43" s="352"/>
      <c r="G43" s="352"/>
      <c r="H43" s="352"/>
      <c r="I43" s="352"/>
      <c r="J43" s="352"/>
      <c r="K43" s="352"/>
      <c r="L43" s="352"/>
      <c r="M43" s="352"/>
      <c r="N43" s="352"/>
      <c r="O43" s="352"/>
      <c r="P43" s="352"/>
      <c r="Q43" s="352"/>
      <c r="R43" s="353"/>
      <c r="S43" s="75"/>
      <c r="T43" s="77"/>
      <c r="U43" s="77"/>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c r="IT43" s="75"/>
      <c r="IU43" s="75"/>
      <c r="IV43" s="75"/>
    </row>
    <row r="44" spans="1:256" x14ac:dyDescent="0.15">
      <c r="A44" s="75"/>
      <c r="B44" s="351"/>
      <c r="C44" s="352"/>
      <c r="D44" s="352"/>
      <c r="E44" s="352"/>
      <c r="F44" s="352"/>
      <c r="G44" s="352"/>
      <c r="H44" s="352"/>
      <c r="I44" s="352"/>
      <c r="J44" s="352"/>
      <c r="K44" s="352"/>
      <c r="L44" s="352"/>
      <c r="M44" s="352"/>
      <c r="N44" s="352"/>
      <c r="O44" s="352"/>
      <c r="P44" s="352"/>
      <c r="Q44" s="352"/>
      <c r="R44" s="353"/>
      <c r="S44" s="75"/>
      <c r="T44" s="77"/>
      <c r="U44" s="77"/>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c r="IL44" s="75"/>
      <c r="IM44" s="75"/>
      <c r="IN44" s="75"/>
      <c r="IO44" s="75"/>
      <c r="IP44" s="75"/>
      <c r="IQ44" s="75"/>
      <c r="IR44" s="75"/>
      <c r="IS44" s="75"/>
      <c r="IT44" s="75"/>
      <c r="IU44" s="75"/>
      <c r="IV44" s="75"/>
    </row>
    <row r="45" spans="1:256" ht="14.25" thickBot="1" x14ac:dyDescent="0.2">
      <c r="A45" s="75"/>
      <c r="B45" s="354"/>
      <c r="C45" s="355"/>
      <c r="D45" s="355"/>
      <c r="E45" s="355"/>
      <c r="F45" s="355"/>
      <c r="G45" s="355"/>
      <c r="H45" s="355"/>
      <c r="I45" s="355"/>
      <c r="J45" s="355"/>
      <c r="K45" s="355"/>
      <c r="L45" s="355"/>
      <c r="M45" s="355"/>
      <c r="N45" s="355"/>
      <c r="O45" s="355"/>
      <c r="P45" s="355"/>
      <c r="Q45" s="355"/>
      <c r="R45" s="356"/>
      <c r="S45" s="75"/>
      <c r="T45" s="77"/>
      <c r="U45" s="77"/>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c r="IN45" s="75"/>
      <c r="IO45" s="75"/>
      <c r="IP45" s="75"/>
      <c r="IQ45" s="75"/>
      <c r="IR45" s="75"/>
      <c r="IS45" s="75"/>
      <c r="IT45" s="75"/>
      <c r="IU45" s="75"/>
      <c r="IV45" s="75"/>
    </row>
    <row r="46" spans="1:256" x14ac:dyDescent="0.15">
      <c r="A46" s="75"/>
      <c r="B46" s="89"/>
      <c r="C46" s="89"/>
      <c r="D46" s="89"/>
      <c r="E46" s="89"/>
      <c r="F46" s="89"/>
      <c r="G46" s="89"/>
      <c r="H46" s="89"/>
      <c r="I46" s="89"/>
      <c r="J46" s="89"/>
      <c r="K46" s="89"/>
      <c r="L46" s="89"/>
      <c r="M46" s="89"/>
      <c r="N46" s="89"/>
      <c r="O46" s="89"/>
      <c r="P46" s="89"/>
      <c r="Q46" s="89"/>
      <c r="R46" s="89"/>
      <c r="S46" s="75"/>
      <c r="T46" s="77"/>
      <c r="U46" s="77"/>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row>
    <row r="47" spans="1:256" x14ac:dyDescent="0.15">
      <c r="A47" s="75"/>
      <c r="B47" s="129" t="s">
        <v>361</v>
      </c>
      <c r="C47" s="129"/>
      <c r="D47" s="128"/>
      <c r="E47" s="128" t="s">
        <v>368</v>
      </c>
      <c r="F47" s="128"/>
      <c r="G47" s="128"/>
      <c r="H47" s="128"/>
      <c r="I47" s="128"/>
      <c r="J47" s="128"/>
      <c r="K47" s="128"/>
      <c r="L47" s="128"/>
      <c r="M47" s="128"/>
      <c r="N47" s="128"/>
      <c r="O47" s="128"/>
      <c r="P47" s="128"/>
      <c r="Q47" s="128"/>
      <c r="R47" s="128"/>
      <c r="S47" s="75"/>
      <c r="T47" s="77"/>
      <c r="U47" s="77"/>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row>
    <row r="48" spans="1:256" ht="5.25" customHeight="1" thickBot="1" x14ac:dyDescent="0.2">
      <c r="A48" s="75"/>
      <c r="B48" s="148"/>
      <c r="C48" s="148"/>
      <c r="D48" s="148"/>
      <c r="E48" s="148"/>
      <c r="F48" s="148"/>
      <c r="G48" s="148"/>
      <c r="H48" s="148"/>
      <c r="I48" s="148"/>
      <c r="J48" s="148"/>
      <c r="K48" s="148"/>
      <c r="L48" s="148"/>
      <c r="M48" s="148"/>
      <c r="N48" s="148"/>
      <c r="O48" s="148"/>
      <c r="P48" s="148"/>
      <c r="Q48" s="148"/>
      <c r="R48" s="148"/>
      <c r="S48" s="75"/>
      <c r="T48" s="77"/>
      <c r="U48" s="77"/>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row>
    <row r="49" spans="1:256" ht="14.25" thickBot="1" x14ac:dyDescent="0.2">
      <c r="A49" s="75"/>
      <c r="B49" s="341" t="s">
        <v>8</v>
      </c>
      <c r="C49" s="341"/>
      <c r="D49" s="345"/>
      <c r="E49" s="347"/>
      <c r="F49" s="148"/>
      <c r="G49" s="341" t="s">
        <v>364</v>
      </c>
      <c r="H49" s="344"/>
      <c r="I49" s="345"/>
      <c r="J49" s="346"/>
      <c r="K49" s="346"/>
      <c r="L49" s="346"/>
      <c r="M49" s="346"/>
      <c r="N49" s="346"/>
      <c r="O49" s="346"/>
      <c r="P49" s="346"/>
      <c r="Q49" s="346"/>
      <c r="R49" s="347"/>
      <c r="S49" s="75"/>
      <c r="T49" s="77"/>
      <c r="U49" s="77"/>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c r="IN49" s="75"/>
      <c r="IO49" s="75"/>
      <c r="IP49" s="75"/>
      <c r="IQ49" s="75"/>
      <c r="IR49" s="75"/>
      <c r="IS49" s="75"/>
      <c r="IT49" s="75"/>
      <c r="IU49" s="75"/>
      <c r="IV49" s="75"/>
    </row>
    <row r="50" spans="1:256" ht="5.25" customHeight="1" thickBot="1" x14ac:dyDescent="0.2">
      <c r="A50" s="75"/>
      <c r="B50" s="148"/>
      <c r="C50" s="148"/>
      <c r="D50" s="148"/>
      <c r="E50" s="148"/>
      <c r="F50" s="148"/>
      <c r="G50" s="148"/>
      <c r="H50" s="148"/>
      <c r="I50" s="148"/>
      <c r="J50" s="148"/>
      <c r="K50" s="148"/>
      <c r="L50" s="148"/>
      <c r="M50" s="148"/>
      <c r="N50" s="148"/>
      <c r="O50" s="148"/>
      <c r="P50" s="148"/>
      <c r="Q50" s="148"/>
      <c r="R50" s="148"/>
      <c r="S50" s="75"/>
      <c r="T50" s="77"/>
      <c r="U50" s="77"/>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c r="IM50" s="75"/>
      <c r="IN50" s="75"/>
      <c r="IO50" s="75"/>
      <c r="IP50" s="75"/>
      <c r="IQ50" s="75"/>
      <c r="IR50" s="75"/>
      <c r="IS50" s="75"/>
      <c r="IT50" s="75"/>
      <c r="IU50" s="75"/>
      <c r="IV50" s="75"/>
    </row>
    <row r="51" spans="1:256" ht="14.25" thickBot="1" x14ac:dyDescent="0.2">
      <c r="A51" s="77"/>
      <c r="B51" s="341" t="s">
        <v>152</v>
      </c>
      <c r="C51" s="341"/>
      <c r="D51" s="342"/>
      <c r="E51" s="343"/>
      <c r="F51" s="93"/>
      <c r="G51" s="341" t="s">
        <v>153</v>
      </c>
      <c r="H51" s="344"/>
      <c r="I51" s="345"/>
      <c r="J51" s="346"/>
      <c r="K51" s="346"/>
      <c r="L51" s="346"/>
      <c r="M51" s="346"/>
      <c r="N51" s="346"/>
      <c r="O51" s="346"/>
      <c r="P51" s="346"/>
      <c r="Q51" s="346"/>
      <c r="R51" s="347"/>
      <c r="S51" s="77"/>
      <c r="T51" s="77"/>
      <c r="U51" s="77"/>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c r="IT51" s="75"/>
      <c r="IU51" s="75"/>
      <c r="IV51" s="75"/>
    </row>
    <row r="52" spans="1:256" ht="3.75" customHeight="1" thickBot="1" x14ac:dyDescent="0.2">
      <c r="A52" s="77"/>
      <c r="B52" s="93"/>
      <c r="C52" s="93"/>
      <c r="D52" s="93"/>
      <c r="E52" s="133"/>
      <c r="F52" s="93"/>
      <c r="G52" s="93"/>
      <c r="H52" s="93"/>
      <c r="I52" s="93"/>
      <c r="J52" s="93"/>
      <c r="K52" s="93"/>
      <c r="L52" s="93"/>
      <c r="M52" s="93"/>
      <c r="N52" s="93"/>
      <c r="O52" s="93"/>
      <c r="P52" s="93"/>
      <c r="Q52" s="93"/>
      <c r="R52" s="93"/>
      <c r="S52" s="77"/>
      <c r="T52" s="77"/>
      <c r="U52" s="77"/>
      <c r="V52" s="75"/>
      <c r="W52" s="75"/>
      <c r="X52" s="75"/>
      <c r="Y52" s="75"/>
      <c r="Z52" s="75"/>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c r="IJ52" s="77"/>
      <c r="IK52" s="77"/>
      <c r="IL52" s="77"/>
      <c r="IM52" s="77"/>
      <c r="IN52" s="77"/>
      <c r="IO52" s="77"/>
      <c r="IP52" s="77"/>
      <c r="IQ52" s="77"/>
      <c r="IR52" s="77"/>
      <c r="IS52" s="77"/>
      <c r="IT52" s="77"/>
      <c r="IU52" s="77"/>
      <c r="IV52" s="77"/>
    </row>
    <row r="53" spans="1:256" x14ac:dyDescent="0.15">
      <c r="A53" s="75"/>
      <c r="B53" s="348"/>
      <c r="C53" s="349"/>
      <c r="D53" s="349"/>
      <c r="E53" s="349"/>
      <c r="F53" s="349"/>
      <c r="G53" s="349"/>
      <c r="H53" s="349"/>
      <c r="I53" s="349"/>
      <c r="J53" s="349"/>
      <c r="K53" s="349"/>
      <c r="L53" s="349"/>
      <c r="M53" s="349"/>
      <c r="N53" s="349"/>
      <c r="O53" s="349"/>
      <c r="P53" s="349"/>
      <c r="Q53" s="349"/>
      <c r="R53" s="350"/>
      <c r="S53" s="75"/>
      <c r="T53" s="77"/>
      <c r="U53" s="77"/>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row>
    <row r="54" spans="1:256" x14ac:dyDescent="0.15">
      <c r="A54" s="75"/>
      <c r="B54" s="351"/>
      <c r="C54" s="352"/>
      <c r="D54" s="352"/>
      <c r="E54" s="352"/>
      <c r="F54" s="352"/>
      <c r="G54" s="352"/>
      <c r="H54" s="352"/>
      <c r="I54" s="352"/>
      <c r="J54" s="352"/>
      <c r="K54" s="352"/>
      <c r="L54" s="352"/>
      <c r="M54" s="352"/>
      <c r="N54" s="352"/>
      <c r="O54" s="352"/>
      <c r="P54" s="352"/>
      <c r="Q54" s="352"/>
      <c r="R54" s="353"/>
      <c r="S54" s="75"/>
      <c r="T54" s="77"/>
      <c r="U54" s="77"/>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c r="IR54" s="75"/>
      <c r="IS54" s="75"/>
      <c r="IT54" s="75"/>
      <c r="IU54" s="75"/>
      <c r="IV54" s="75"/>
    </row>
    <row r="55" spans="1:256" x14ac:dyDescent="0.15">
      <c r="A55" s="75"/>
      <c r="B55" s="351"/>
      <c r="C55" s="352"/>
      <c r="D55" s="352"/>
      <c r="E55" s="352"/>
      <c r="F55" s="352"/>
      <c r="G55" s="352"/>
      <c r="H55" s="352"/>
      <c r="I55" s="352"/>
      <c r="J55" s="352"/>
      <c r="K55" s="352"/>
      <c r="L55" s="352"/>
      <c r="M55" s="352"/>
      <c r="N55" s="352"/>
      <c r="O55" s="352"/>
      <c r="P55" s="352"/>
      <c r="Q55" s="352"/>
      <c r="R55" s="353"/>
      <c r="S55" s="75"/>
      <c r="T55" s="77"/>
      <c r="U55" s="77"/>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c r="IN55" s="75"/>
      <c r="IO55" s="75"/>
      <c r="IP55" s="75"/>
      <c r="IQ55" s="75"/>
      <c r="IR55" s="75"/>
      <c r="IS55" s="75"/>
      <c r="IT55" s="75"/>
      <c r="IU55" s="75"/>
      <c r="IV55" s="75"/>
    </row>
    <row r="56" spans="1:256" x14ac:dyDescent="0.15">
      <c r="A56" s="75"/>
      <c r="B56" s="351"/>
      <c r="C56" s="352"/>
      <c r="D56" s="352"/>
      <c r="E56" s="352"/>
      <c r="F56" s="352"/>
      <c r="G56" s="352"/>
      <c r="H56" s="352"/>
      <c r="I56" s="352"/>
      <c r="J56" s="352"/>
      <c r="K56" s="352"/>
      <c r="L56" s="352"/>
      <c r="M56" s="352"/>
      <c r="N56" s="352"/>
      <c r="O56" s="352"/>
      <c r="P56" s="352"/>
      <c r="Q56" s="352"/>
      <c r="R56" s="353"/>
      <c r="S56" s="75"/>
      <c r="T56" s="77"/>
      <c r="U56" s="77"/>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c r="IT56" s="75"/>
      <c r="IU56" s="75"/>
      <c r="IV56" s="75"/>
    </row>
    <row r="57" spans="1:256" x14ac:dyDescent="0.15">
      <c r="A57" s="75"/>
      <c r="B57" s="351"/>
      <c r="C57" s="352"/>
      <c r="D57" s="352"/>
      <c r="E57" s="352"/>
      <c r="F57" s="352"/>
      <c r="G57" s="352"/>
      <c r="H57" s="352"/>
      <c r="I57" s="352"/>
      <c r="J57" s="352"/>
      <c r="K57" s="352"/>
      <c r="L57" s="352"/>
      <c r="M57" s="352"/>
      <c r="N57" s="352"/>
      <c r="O57" s="352"/>
      <c r="P57" s="352"/>
      <c r="Q57" s="352"/>
      <c r="R57" s="353"/>
      <c r="S57" s="75"/>
      <c r="T57" s="77"/>
      <c r="U57" s="77"/>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c r="HC57" s="75"/>
      <c r="HD57" s="75"/>
      <c r="HE57" s="75"/>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c r="IT57" s="75"/>
      <c r="IU57" s="75"/>
      <c r="IV57" s="75"/>
    </row>
    <row r="58" spans="1:256" ht="14.25" thickBot="1" x14ac:dyDescent="0.2">
      <c r="A58" s="75"/>
      <c r="B58" s="354"/>
      <c r="C58" s="355"/>
      <c r="D58" s="355"/>
      <c r="E58" s="355"/>
      <c r="F58" s="355"/>
      <c r="G58" s="355"/>
      <c r="H58" s="355"/>
      <c r="I58" s="355"/>
      <c r="J58" s="355"/>
      <c r="K58" s="355"/>
      <c r="L58" s="355"/>
      <c r="M58" s="355"/>
      <c r="N58" s="355"/>
      <c r="O58" s="355"/>
      <c r="P58" s="355"/>
      <c r="Q58" s="355"/>
      <c r="R58" s="356"/>
      <c r="S58" s="75"/>
      <c r="T58" s="77"/>
      <c r="U58" s="77"/>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c r="GE58" s="75"/>
      <c r="GF58" s="75"/>
      <c r="GG58" s="75"/>
      <c r="GH58" s="75"/>
      <c r="GI58" s="75"/>
      <c r="GJ58" s="75"/>
      <c r="GK58" s="75"/>
      <c r="GL58" s="75"/>
      <c r="GM58" s="75"/>
      <c r="GN58" s="75"/>
      <c r="GO58" s="75"/>
      <c r="GP58" s="75"/>
      <c r="GQ58" s="75"/>
      <c r="GR58" s="75"/>
      <c r="GS58" s="75"/>
      <c r="GT58" s="75"/>
      <c r="GU58" s="75"/>
      <c r="GV58" s="75"/>
      <c r="GW58" s="75"/>
      <c r="GX58" s="75"/>
      <c r="GY58" s="75"/>
      <c r="GZ58" s="75"/>
      <c r="HA58" s="75"/>
      <c r="HB58" s="75"/>
      <c r="HC58" s="75"/>
      <c r="HD58" s="75"/>
      <c r="HE58" s="75"/>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c r="IT58" s="75"/>
      <c r="IU58" s="75"/>
      <c r="IV58" s="75"/>
    </row>
    <row r="59" spans="1:256" x14ac:dyDescent="0.15">
      <c r="A59" s="75"/>
      <c r="B59" s="89"/>
      <c r="C59" s="89"/>
      <c r="D59" s="89"/>
      <c r="E59" s="89"/>
      <c r="F59" s="89"/>
      <c r="G59" s="89"/>
      <c r="H59" s="89"/>
      <c r="I59" s="89"/>
      <c r="J59" s="89"/>
      <c r="K59" s="89"/>
      <c r="L59" s="89"/>
      <c r="M59" s="89"/>
      <c r="N59" s="89"/>
      <c r="O59" s="89"/>
      <c r="P59" s="89"/>
      <c r="Q59" s="89"/>
      <c r="R59" s="89"/>
      <c r="S59" s="75"/>
      <c r="T59" s="77"/>
      <c r="U59" s="77"/>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c r="IT59" s="75"/>
      <c r="IU59" s="75"/>
      <c r="IV59" s="75"/>
    </row>
    <row r="60" spans="1:256" x14ac:dyDescent="0.15">
      <c r="A60" s="89"/>
      <c r="B60" s="340" t="s">
        <v>190</v>
      </c>
      <c r="C60" s="340"/>
      <c r="D60" s="340"/>
      <c r="E60" s="340"/>
      <c r="F60" s="340"/>
      <c r="G60" s="340"/>
      <c r="H60" s="340"/>
      <c r="I60" s="340"/>
      <c r="J60" s="340"/>
      <c r="K60" s="340"/>
      <c r="L60" s="340"/>
      <c r="M60" s="340"/>
      <c r="N60" s="340"/>
      <c r="O60" s="340"/>
      <c r="P60" s="340"/>
      <c r="Q60" s="340"/>
      <c r="R60" s="340"/>
      <c r="S60" s="89"/>
      <c r="T60" s="147"/>
      <c r="U60" s="147"/>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x14ac:dyDescent="0.15">
      <c r="A61" s="89"/>
      <c r="B61" s="89" t="s">
        <v>369</v>
      </c>
      <c r="C61" s="89"/>
      <c r="D61" s="89"/>
      <c r="E61" s="89"/>
      <c r="F61" s="89"/>
      <c r="G61" s="89"/>
      <c r="H61" s="89"/>
      <c r="I61" s="89"/>
      <c r="J61" s="89"/>
      <c r="K61" s="89"/>
      <c r="L61" s="89"/>
      <c r="M61" s="89"/>
      <c r="N61" s="89"/>
      <c r="O61" s="89"/>
      <c r="P61" s="89"/>
      <c r="Q61" s="89"/>
      <c r="R61" s="89"/>
      <c r="S61" s="89"/>
      <c r="T61" s="147"/>
      <c r="U61" s="147"/>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x14ac:dyDescent="0.15">
      <c r="V62" s="75"/>
      <c r="W62" s="75"/>
      <c r="X62" s="75"/>
      <c r="Y62" s="75"/>
      <c r="Z62" s="75"/>
    </row>
    <row r="63" spans="1:256" x14ac:dyDescent="0.15">
      <c r="V63" s="75"/>
      <c r="W63" s="75"/>
      <c r="X63" s="75"/>
      <c r="Y63" s="75"/>
      <c r="Z63" s="75"/>
    </row>
    <row r="64" spans="1:256" x14ac:dyDescent="0.15">
      <c r="V64" s="75"/>
      <c r="W64" s="75"/>
      <c r="X64" s="75"/>
      <c r="Y64" s="75"/>
      <c r="Z64" s="75"/>
    </row>
    <row r="65" spans="3:26" x14ac:dyDescent="0.15">
      <c r="C65" s="53"/>
      <c r="V65" s="75"/>
      <c r="W65" s="75"/>
      <c r="X65" s="75"/>
      <c r="Y65" s="75"/>
      <c r="Z65" s="75"/>
    </row>
    <row r="66" spans="3:26" x14ac:dyDescent="0.15">
      <c r="C66" s="53"/>
      <c r="V66" s="75"/>
      <c r="W66" s="75"/>
      <c r="X66" s="75"/>
      <c r="Y66" s="75"/>
      <c r="Z66" s="75"/>
    </row>
    <row r="67" spans="3:26" x14ac:dyDescent="0.15">
      <c r="C67" s="53"/>
    </row>
    <row r="68" spans="3:26" x14ac:dyDescent="0.15">
      <c r="C68" s="53"/>
    </row>
    <row r="69" spans="3:26" x14ac:dyDescent="0.15">
      <c r="C69" s="53"/>
    </row>
    <row r="70" spans="3:26" x14ac:dyDescent="0.15">
      <c r="C70" s="53"/>
    </row>
  </sheetData>
  <mergeCells count="38">
    <mergeCell ref="B2:R2"/>
    <mergeCell ref="B6:C6"/>
    <mergeCell ref="D6:E6"/>
    <mergeCell ref="F6:G6"/>
    <mergeCell ref="H6:J6"/>
    <mergeCell ref="L6:M6"/>
    <mergeCell ref="N6:R6"/>
    <mergeCell ref="B8:C8"/>
    <mergeCell ref="D8:J8"/>
    <mergeCell ref="L8:M8"/>
    <mergeCell ref="N8:R8"/>
    <mergeCell ref="O11:R11"/>
    <mergeCell ref="B13:C13"/>
    <mergeCell ref="D13:E13"/>
    <mergeCell ref="B15:R20"/>
    <mergeCell ref="B24:C24"/>
    <mergeCell ref="D24:E24"/>
    <mergeCell ref="G24:H24"/>
    <mergeCell ref="I24:R24"/>
    <mergeCell ref="B26:C26"/>
    <mergeCell ref="D26:E26"/>
    <mergeCell ref="G26:H26"/>
    <mergeCell ref="I26:R26"/>
    <mergeCell ref="B28:R33"/>
    <mergeCell ref="B36:C36"/>
    <mergeCell ref="B38:C38"/>
    <mergeCell ref="D38:E38"/>
    <mergeCell ref="B40:R45"/>
    <mergeCell ref="B49:C49"/>
    <mergeCell ref="D49:E49"/>
    <mergeCell ref="G49:H49"/>
    <mergeCell ref="I49:R49"/>
    <mergeCell ref="B60:R60"/>
    <mergeCell ref="B51:C51"/>
    <mergeCell ref="D51:E51"/>
    <mergeCell ref="G51:H51"/>
    <mergeCell ref="I51:R51"/>
    <mergeCell ref="B53:R58"/>
  </mergeCells>
  <phoneticPr fontId="59"/>
  <dataValidations count="1">
    <dataValidation showInputMessage="1" showErrorMessage="1" sqref="E4" xr:uid="{00000000-0002-0000-0100-000000000000}"/>
  </dataValidations>
  <printOptions horizontalCentered="1" verticalCentered="1"/>
  <pageMargins left="0.54" right="0.48" top="0.74803149606299213" bottom="0.74803149606299213" header="0.31496062992125984" footer="0.31496062992125984"/>
  <pageSetup paperSize="9" scale="93" orientation="portrait" blackAndWhite="1" cellComments="asDisplayed" horizontalDpi="2" verticalDpi="3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L93"/>
  <sheetViews>
    <sheetView showGridLines="0" topLeftCell="B1" zoomScaleNormal="100" workbookViewId="0">
      <selection activeCell="AH20" sqref="AH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'シート2-①'!D7:AC7</f>
        <v>①ケアマネジメントにおける実践の振り返り及び課題の設定</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IF(ISBLANK('シート2-①'!E10),"",'シート2-①'!E10)</f>
        <v/>
      </c>
      <c r="F10" s="671"/>
      <c r="G10" s="671"/>
      <c r="H10" s="671"/>
      <c r="I10" s="672"/>
      <c r="J10" s="425" t="s">
        <v>30</v>
      </c>
      <c r="K10" s="341"/>
      <c r="L10" s="88">
        <v>1</v>
      </c>
      <c r="M10" s="673" t="str">
        <f>IF(ISBLANK('シート2-①'!M10),"",'シート2-①'!M10)</f>
        <v/>
      </c>
      <c r="N10" s="674"/>
      <c r="O10" s="674"/>
      <c r="P10" s="675"/>
      <c r="Q10" s="89" t="s">
        <v>1</v>
      </c>
      <c r="R10" s="673" t="str">
        <f>IF(ISBLANK('シート2-①'!R10),"",'シート2-①'!R10)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IF(ISBLANK('シート2-①'!E11),"",'シート2-①'!E11)</f>
        <v/>
      </c>
      <c r="F11" s="665"/>
      <c r="G11" s="665"/>
      <c r="H11" s="665"/>
      <c r="I11" s="666"/>
      <c r="J11" s="425"/>
      <c r="K11" s="341"/>
      <c r="L11" s="88">
        <v>2</v>
      </c>
      <c r="M11" s="667" t="str">
        <f>IF(ISBLANK('シート2-①'!M11),"",'シート2-①'!M11)</f>
        <v/>
      </c>
      <c r="N11" s="668"/>
      <c r="O11" s="668"/>
      <c r="P11" s="669"/>
      <c r="Q11" s="89" t="s">
        <v>1</v>
      </c>
      <c r="R11" s="667" t="str">
        <f>IF(ISBLANK('シート2-①'!R11),"",'シート2-①'!R11)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IF(ISBLANK('シート2-①'!E13),"",'シート2-①'!E13)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IF(ISBLANK('シート2-①'!E14),"",'シート2-①'!E14)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314</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x14ac:dyDescent="0.15">
      <c r="A93" s="5"/>
      <c r="AD93" s="5"/>
    </row>
  </sheetData>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AL93"/>
  <sheetViews>
    <sheetView showGridLines="0" zoomScaleNormal="100" workbookViewId="0">
      <selection activeCell="AI19" sqref="AI19:AI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'シート2-②'!D7:AC7</f>
        <v>②介護保険制度及び地域包括ケアシステムの現状</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IF(ISBLANK('シート2-②'!E10),"",'シート2-②'!E10)</f>
        <v/>
      </c>
      <c r="F10" s="671"/>
      <c r="G10" s="671"/>
      <c r="H10" s="671"/>
      <c r="I10" s="672"/>
      <c r="J10" s="425" t="s">
        <v>30</v>
      </c>
      <c r="K10" s="341"/>
      <c r="L10" s="88">
        <v>1</v>
      </c>
      <c r="M10" s="673" t="str">
        <f>IF(ISBLANK('シート2-②'!M10),"",'シート2-②'!M10)</f>
        <v/>
      </c>
      <c r="N10" s="674"/>
      <c r="O10" s="674"/>
      <c r="P10" s="675"/>
      <c r="Q10" s="89" t="s">
        <v>1</v>
      </c>
      <c r="R10" s="673" t="str">
        <f>IF(ISBLANK('シート2-②'!R10),"",'シート2-②'!R10)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IF(ISBLANK('シート2-②'!E11),"",'シート2-②'!E11)</f>
        <v/>
      </c>
      <c r="F11" s="665"/>
      <c r="G11" s="665"/>
      <c r="H11" s="665"/>
      <c r="I11" s="666"/>
      <c r="J11" s="425"/>
      <c r="K11" s="341"/>
      <c r="L11" s="88">
        <v>2</v>
      </c>
      <c r="M11" s="667" t="str">
        <f>IF(ISBLANK('シート2-②'!M11),"",'シート2-②'!M11)</f>
        <v/>
      </c>
      <c r="N11" s="668"/>
      <c r="O11" s="668"/>
      <c r="P11" s="669"/>
      <c r="Q11" s="89" t="s">
        <v>1</v>
      </c>
      <c r="R11" s="667" t="str">
        <f>IF(ISBLANK('シート2-②'!R11),"",'シート2-②'!R11)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IF(ISBLANK('シート2-②'!E13),"",'シート2-②'!E13)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IF(ISBLANK('シート2-②'!E14),"",'シート2-②'!E14)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L93"/>
  <sheetViews>
    <sheetView showGridLines="0" zoomScaleNormal="100" workbookViewId="0">
      <selection activeCell="AI19" sqref="AI19:AI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'シート2-③'!D7:AC7</f>
        <v>③対人個別援助技術及び地域援助技術</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IF(ISBLANK('シート2-③'!E10),"",'シート2-③'!E10)</f>
        <v/>
      </c>
      <c r="F10" s="671"/>
      <c r="G10" s="671"/>
      <c r="H10" s="671"/>
      <c r="I10" s="672"/>
      <c r="J10" s="425" t="s">
        <v>30</v>
      </c>
      <c r="K10" s="341"/>
      <c r="L10" s="88">
        <v>1</v>
      </c>
      <c r="M10" s="673" t="str">
        <f>IF(ISBLANK('シート2-③'!M10),"",'シート2-③'!M10)</f>
        <v/>
      </c>
      <c r="N10" s="674"/>
      <c r="O10" s="674"/>
      <c r="P10" s="675"/>
      <c r="Q10" s="89" t="s">
        <v>1</v>
      </c>
      <c r="R10" s="673" t="str">
        <f>IF(ISBLANK('シート2-③'!R10),"",'シート2-③'!R10)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IF(ISBLANK('シート2-③'!E11),"",'シート2-③'!E11)</f>
        <v/>
      </c>
      <c r="F11" s="665"/>
      <c r="G11" s="665"/>
      <c r="H11" s="665"/>
      <c r="I11" s="666"/>
      <c r="J11" s="425"/>
      <c r="K11" s="341"/>
      <c r="L11" s="88">
        <v>2</v>
      </c>
      <c r="M11" s="667" t="str">
        <f>IF(ISBLANK('シート2-③'!M11),"",'シート2-③'!M11)</f>
        <v/>
      </c>
      <c r="N11" s="668"/>
      <c r="O11" s="668"/>
      <c r="P11" s="669"/>
      <c r="Q11" s="89" t="s">
        <v>1</v>
      </c>
      <c r="R11" s="667" t="str">
        <f>IF(ISBLANK('シート2-③'!R11),"",'シート2-③'!R11)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IF(ISBLANK('シート2-③'!E13),"",'シート2-③'!E13)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IF(ISBLANK('シート2-③'!E14),"",'シート2-③'!E14)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AL93"/>
  <sheetViews>
    <sheetView showGridLines="0" zoomScaleNormal="100" workbookViewId="0">
      <selection activeCell="AI19" sqref="AI19:AI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'シート2-④'!D7:AC7</f>
        <v>④ケアマネジメントの実践における倫理</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IF(ISBLANK('シート2-④'!E10),"",'シート2-④'!E10)</f>
        <v/>
      </c>
      <c r="F10" s="671"/>
      <c r="G10" s="671"/>
      <c r="H10" s="671"/>
      <c r="I10" s="672"/>
      <c r="J10" s="425" t="s">
        <v>30</v>
      </c>
      <c r="K10" s="341"/>
      <c r="L10" s="88">
        <v>1</v>
      </c>
      <c r="M10" s="673" t="str">
        <f>IF(ISBLANK('シート2-④'!M10),"",'シート2-④'!M10)</f>
        <v/>
      </c>
      <c r="N10" s="674"/>
      <c r="O10" s="674"/>
      <c r="P10" s="675"/>
      <c r="Q10" s="89" t="s">
        <v>1</v>
      </c>
      <c r="R10" s="673" t="str">
        <f>IF(ISBLANK('シート2-④'!R10),"",'シート2-④'!R10)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IF(ISBLANK('シート2-④'!E11),"",'シート2-④'!E11)</f>
        <v/>
      </c>
      <c r="F11" s="665"/>
      <c r="G11" s="665"/>
      <c r="H11" s="665"/>
      <c r="I11" s="666"/>
      <c r="J11" s="425"/>
      <c r="K11" s="341"/>
      <c r="L11" s="88">
        <v>2</v>
      </c>
      <c r="M11" s="667" t="str">
        <f>IF(ISBLANK('シート2-④'!M11),"",'シート2-④'!M11)</f>
        <v/>
      </c>
      <c r="N11" s="668"/>
      <c r="O11" s="668"/>
      <c r="P11" s="669"/>
      <c r="Q11" s="89" t="s">
        <v>1</v>
      </c>
      <c r="R11" s="667" t="str">
        <f>IF(ISBLANK('シート2-④'!R11),"",'シート2-④'!R11)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IF(ISBLANK('シート2-④'!E13),"",'シート2-④'!E13)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IF(ISBLANK('シート2-④'!E14),"",'シート2-④'!E14)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L93"/>
  <sheetViews>
    <sheetView showGridLines="0" zoomScaleNormal="100" workbookViewId="0">
      <selection activeCell="AI19" sqref="AI19:AI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78" t="str">
        <f>'シート2-⑤'!D7:AC7</f>
        <v>⑤ケアマネジメントに必要な医療との連携及び多職種協働の実践</v>
      </c>
      <c r="E7" s="678"/>
      <c r="F7" s="678"/>
      <c r="G7" s="678"/>
      <c r="H7" s="678"/>
      <c r="I7" s="678"/>
      <c r="J7" s="678"/>
      <c r="K7" s="678"/>
      <c r="L7" s="678"/>
      <c r="M7" s="678"/>
      <c r="N7" s="678"/>
      <c r="O7" s="678"/>
      <c r="P7" s="678"/>
      <c r="Q7" s="678"/>
      <c r="R7" s="678"/>
      <c r="S7" s="678"/>
      <c r="T7" s="678"/>
      <c r="U7" s="678"/>
      <c r="V7" s="678"/>
      <c r="W7" s="678"/>
      <c r="X7" s="678"/>
      <c r="Y7" s="678"/>
      <c r="Z7" s="678"/>
      <c r="AA7" s="678"/>
      <c r="AB7" s="678"/>
      <c r="AC7" s="679"/>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IF(ISBLANK('シート2-⑤'!E10),"",'シート2-⑤'!E10)</f>
        <v/>
      </c>
      <c r="F10" s="671"/>
      <c r="G10" s="671"/>
      <c r="H10" s="671"/>
      <c r="I10" s="672"/>
      <c r="J10" s="425" t="s">
        <v>30</v>
      </c>
      <c r="K10" s="341"/>
      <c r="L10" s="88">
        <v>1</v>
      </c>
      <c r="M10" s="673" t="str">
        <f>IF(ISBLANK('シート2-⑤'!M10),"",'シート2-⑤'!M10)</f>
        <v/>
      </c>
      <c r="N10" s="674"/>
      <c r="O10" s="674"/>
      <c r="P10" s="675"/>
      <c r="Q10" s="89" t="s">
        <v>1</v>
      </c>
      <c r="R10" s="673" t="str">
        <f>IF(ISBLANK('シート2-⑤'!R10),"",'シート2-⑤'!R10)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IF(ISBLANK('シート2-⑤'!E11),"",'シート2-⑤'!E11)</f>
        <v/>
      </c>
      <c r="F11" s="665"/>
      <c r="G11" s="665"/>
      <c r="H11" s="665"/>
      <c r="I11" s="666"/>
      <c r="J11" s="425"/>
      <c r="K11" s="341"/>
      <c r="L11" s="88">
        <v>2</v>
      </c>
      <c r="M11" s="667" t="str">
        <f>IF(ISBLANK('シート2-⑤'!M11),"",'シート2-⑤'!M11)</f>
        <v/>
      </c>
      <c r="N11" s="668"/>
      <c r="O11" s="668"/>
      <c r="P11" s="669"/>
      <c r="Q11" s="89" t="s">
        <v>1</v>
      </c>
      <c r="R11" s="667" t="str">
        <f>IF(ISBLANK('シート2-⑤'!R11),"",'シート2-⑤'!R11)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IF(ISBLANK('シート2-⑤'!E13),"",'シート2-⑤'!E13)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IF(ISBLANK('シート2-⑤'!E14),"",'シート2-⑤'!E14)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AL93"/>
  <sheetViews>
    <sheetView showGridLines="0" zoomScaleNormal="100" workbookViewId="0">
      <selection activeCell="R10" sqref="R10:U1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'シート2-⑥-1'!D7:AC7</f>
        <v>⑥-1ケアマネジメントの演習「リハビリテーション及び福祉用具の活用に関する事例」</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IF(ISBLANK('シート2-⑥-1'!E10),"",'シート2-⑥-1'!E10)</f>
        <v/>
      </c>
      <c r="F10" s="671"/>
      <c r="G10" s="671"/>
      <c r="H10" s="671"/>
      <c r="I10" s="672"/>
      <c r="J10" s="425" t="s">
        <v>30</v>
      </c>
      <c r="K10" s="341"/>
      <c r="L10" s="88">
        <v>1</v>
      </c>
      <c r="M10" s="673" t="str">
        <f>IF(ISBLANK('シート2-⑥-1'!M10),"",'シート2-⑥-1'!M10)</f>
        <v/>
      </c>
      <c r="N10" s="674"/>
      <c r="O10" s="674"/>
      <c r="P10" s="675"/>
      <c r="Q10" s="89" t="s">
        <v>1</v>
      </c>
      <c r="R10" s="673" t="str">
        <f>IF(ISBLANK('シート2-⑥-1'!R10),"",'シート2-⑥-1'!R10)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IF(ISBLANK('シート2-⑥-1'!E11),"",'シート2-⑥-1'!E11)</f>
        <v/>
      </c>
      <c r="F11" s="665"/>
      <c r="G11" s="665"/>
      <c r="H11" s="665"/>
      <c r="I11" s="666"/>
      <c r="J11" s="425"/>
      <c r="K11" s="341"/>
      <c r="L11" s="88">
        <v>2</v>
      </c>
      <c r="M11" s="667" t="str">
        <f>IF(ISBLANK('シート2-⑥-1'!M11),"",'シート2-⑥-1'!M11)</f>
        <v/>
      </c>
      <c r="N11" s="668"/>
      <c r="O11" s="668"/>
      <c r="P11" s="669"/>
      <c r="Q11" s="89" t="s">
        <v>1</v>
      </c>
      <c r="R11" s="667" t="str">
        <f>IF(ISBLANK('シート2-⑥-1'!R11),"",'シート2-⑥-1'!R11)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IF(ISBLANK('シート2-⑥-1'!E13),"",'シート2-⑥-1'!E13)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IF(ISBLANK('シート2-⑥-1'!E14),"",'シート2-⑥-1'!E14)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dimension ref="A1:AL93"/>
  <sheetViews>
    <sheetView showGridLines="0" zoomScaleNormal="100" workbookViewId="0">
      <selection activeCell="AE19" sqref="AE19"/>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38"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38"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'シート2-⑥-2'!D7:AC7</f>
        <v>⑥-2ケアマネジメントの演習「看取り等における看護サービスの活用に関する事例」</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238">
        <v>1</v>
      </c>
      <c r="E10" s="670" t="str">
        <f>IF(ISBLANK('シート2-⑥-1'!E10),"",'シート2-⑥-1'!E10)</f>
        <v/>
      </c>
      <c r="F10" s="671"/>
      <c r="G10" s="671"/>
      <c r="H10" s="671"/>
      <c r="I10" s="672"/>
      <c r="J10" s="425" t="s">
        <v>30</v>
      </c>
      <c r="K10" s="341"/>
      <c r="L10" s="239">
        <v>1</v>
      </c>
      <c r="M10" s="673" t="str">
        <f>IF(ISBLANK('シート2-⑥-1'!M10),"",'シート2-⑥-1'!M10)</f>
        <v/>
      </c>
      <c r="N10" s="674"/>
      <c r="O10" s="674"/>
      <c r="P10" s="675"/>
      <c r="Q10" s="89" t="s">
        <v>1</v>
      </c>
      <c r="R10" s="673" t="str">
        <f>IF(ISBLANK('シート2-⑥-1'!R10),"",'シート2-⑥-1'!R10)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240">
        <v>2</v>
      </c>
      <c r="E11" s="664" t="str">
        <f>IF(ISBLANK('シート2-⑥-1'!E11),"",'シート2-⑥-1'!E11)</f>
        <v/>
      </c>
      <c r="F11" s="665"/>
      <c r="G11" s="665"/>
      <c r="H11" s="665"/>
      <c r="I11" s="666"/>
      <c r="J11" s="425"/>
      <c r="K11" s="341"/>
      <c r="L11" s="239">
        <v>2</v>
      </c>
      <c r="M11" s="667" t="str">
        <f>IF(ISBLANK('シート2-⑥-1'!M11),"",'シート2-⑥-1'!M11)</f>
        <v/>
      </c>
      <c r="N11" s="668"/>
      <c r="O11" s="668"/>
      <c r="P11" s="669"/>
      <c r="Q11" s="89" t="s">
        <v>1</v>
      </c>
      <c r="R11" s="667" t="str">
        <f>IF(ISBLANK('シート2-⑥-1'!R11),"",'シート2-⑥-1'!R11)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G12" s="75"/>
      <c r="AH12" s="75"/>
      <c r="AL12" s="75"/>
    </row>
    <row r="13" spans="1:38" s="75" customFormat="1" ht="18.75" customHeight="1" x14ac:dyDescent="0.15">
      <c r="B13" s="367" t="s">
        <v>4</v>
      </c>
      <c r="C13" s="367"/>
      <c r="D13" s="238">
        <v>1</v>
      </c>
      <c r="E13" s="658" t="str">
        <f>IF(ISBLANK('シート2-⑥-1'!E13),"",'シート2-⑥-1'!E13)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240">
        <v>2</v>
      </c>
      <c r="E14" s="661" t="str">
        <f>IF(ISBLANK('シート2-⑥-1'!E14),"",'シート2-⑥-1'!E14)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113</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114</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119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dimension ref="A1:AL93"/>
  <sheetViews>
    <sheetView showGridLines="0" topLeftCell="A13" zoomScaleNormal="100" workbookViewId="0">
      <selection activeCell="AI18" sqref="AI18"/>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38"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38"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'シート2-⑥-3'!D7:AC7</f>
        <v>⑥-3ケアマネジメントの演習「認知症に関する事例」</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238">
        <v>1</v>
      </c>
      <c r="E10" s="670" t="str">
        <f>IF(ISBLANK('シート2-⑥-1'!E10),"",'シート2-⑥-1'!E10)</f>
        <v/>
      </c>
      <c r="F10" s="671"/>
      <c r="G10" s="671"/>
      <c r="H10" s="671"/>
      <c r="I10" s="672"/>
      <c r="J10" s="425" t="s">
        <v>30</v>
      </c>
      <c r="K10" s="341"/>
      <c r="L10" s="239">
        <v>1</v>
      </c>
      <c r="M10" s="673" t="str">
        <f>IF(ISBLANK('シート2-⑥-1'!M10),"",'シート2-⑥-1'!M10)</f>
        <v/>
      </c>
      <c r="N10" s="674"/>
      <c r="O10" s="674"/>
      <c r="P10" s="675"/>
      <c r="Q10" s="89" t="s">
        <v>1</v>
      </c>
      <c r="R10" s="673" t="str">
        <f>IF(ISBLANK('シート2-⑥-1'!R10),"",'シート2-⑥-1'!R10)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240">
        <v>2</v>
      </c>
      <c r="E11" s="664" t="str">
        <f>IF(ISBLANK('シート2-⑥-1'!E11),"",'シート2-⑥-1'!E11)</f>
        <v/>
      </c>
      <c r="F11" s="665"/>
      <c r="G11" s="665"/>
      <c r="H11" s="665"/>
      <c r="I11" s="666"/>
      <c r="J11" s="425"/>
      <c r="K11" s="341"/>
      <c r="L11" s="239">
        <v>2</v>
      </c>
      <c r="M11" s="667" t="str">
        <f>IF(ISBLANK('シート2-⑥-1'!M11),"",'シート2-⑥-1'!M11)</f>
        <v/>
      </c>
      <c r="N11" s="668"/>
      <c r="O11" s="668"/>
      <c r="P11" s="669"/>
      <c r="Q11" s="89" t="s">
        <v>1</v>
      </c>
      <c r="R11" s="667" t="str">
        <f>IF(ISBLANK('シート2-⑥-1'!R11),"",'シート2-⑥-1'!R11)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G12" s="75"/>
      <c r="AH12" s="75"/>
      <c r="AL12" s="75"/>
    </row>
    <row r="13" spans="1:38" s="75" customFormat="1" ht="18.75" customHeight="1" x14ac:dyDescent="0.15">
      <c r="B13" s="367" t="s">
        <v>4</v>
      </c>
      <c r="C13" s="367"/>
      <c r="D13" s="238">
        <v>1</v>
      </c>
      <c r="E13" s="658" t="str">
        <f>IF(ISBLANK('シート2-⑥-1'!E13),"",'シート2-⑥-1'!E13)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240">
        <v>2</v>
      </c>
      <c r="E14" s="661" t="str">
        <f>IF(ISBLANK('シート2-⑥-1'!E14),"",'シート2-⑥-1'!E14)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113</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114</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119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dimension ref="A1:AL93"/>
  <sheetViews>
    <sheetView showGridLines="0" topLeftCell="A7" zoomScaleNormal="100" workbookViewId="0">
      <selection activeCell="J18" sqref="J18:AC18"/>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38"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38"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'シート2-⑥-4'!D7:AC7</f>
        <v>⑥-4ケアマネジメントの演習「入退院時等における医療との連携に関する事例」</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238">
        <v>1</v>
      </c>
      <c r="E10" s="670" t="str">
        <f>IF(ISBLANK('シート2-⑥-1'!E10),"",'シート2-⑥-1'!E10)</f>
        <v/>
      </c>
      <c r="F10" s="671"/>
      <c r="G10" s="671"/>
      <c r="H10" s="671"/>
      <c r="I10" s="672"/>
      <c r="J10" s="425" t="s">
        <v>30</v>
      </c>
      <c r="K10" s="341"/>
      <c r="L10" s="239">
        <v>1</v>
      </c>
      <c r="M10" s="673" t="str">
        <f>IF(ISBLANK('シート2-⑥-1'!M10),"",'シート2-⑥-1'!M10)</f>
        <v/>
      </c>
      <c r="N10" s="674"/>
      <c r="O10" s="674"/>
      <c r="P10" s="675"/>
      <c r="Q10" s="89" t="s">
        <v>1</v>
      </c>
      <c r="R10" s="673" t="str">
        <f>IF(ISBLANK('シート2-⑥-1'!R10),"",'シート2-⑥-1'!R10)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240">
        <v>2</v>
      </c>
      <c r="E11" s="664" t="str">
        <f>IF(ISBLANK('シート2-⑥-1'!E11),"",'シート2-⑥-1'!E11)</f>
        <v/>
      </c>
      <c r="F11" s="665"/>
      <c r="G11" s="665"/>
      <c r="H11" s="665"/>
      <c r="I11" s="666"/>
      <c r="J11" s="425"/>
      <c r="K11" s="341"/>
      <c r="L11" s="239">
        <v>2</v>
      </c>
      <c r="M11" s="667" t="str">
        <f>IF(ISBLANK('シート2-⑥-1'!M11),"",'シート2-⑥-1'!M11)</f>
        <v/>
      </c>
      <c r="N11" s="668"/>
      <c r="O11" s="668"/>
      <c r="P11" s="669"/>
      <c r="Q11" s="89" t="s">
        <v>1</v>
      </c>
      <c r="R11" s="667" t="str">
        <f>IF(ISBLANK('シート2-⑥-1'!R11),"",'シート2-⑥-1'!R11)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G12" s="75"/>
      <c r="AH12" s="75"/>
      <c r="AL12" s="75"/>
    </row>
    <row r="13" spans="1:38" s="75" customFormat="1" ht="18.75" customHeight="1" x14ac:dyDescent="0.15">
      <c r="B13" s="367" t="s">
        <v>4</v>
      </c>
      <c r="C13" s="367"/>
      <c r="D13" s="238">
        <v>1</v>
      </c>
      <c r="E13" s="658" t="str">
        <f>IF(ISBLANK('シート2-⑥-1'!E13),"",'シート2-⑥-1'!E13)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240">
        <v>2</v>
      </c>
      <c r="E14" s="661" t="str">
        <f>IF(ISBLANK('シート2-⑥-1'!E14),"",'シート2-⑥-1'!E14)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113</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114</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119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dimension ref="A1:AL93"/>
  <sheetViews>
    <sheetView showGridLines="0" topLeftCell="A10" zoomScaleNormal="100" workbookViewId="0">
      <selection activeCell="AI19" sqref="AI19:AI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38"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38"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'シート2-⑥-5'!D7:AC7</f>
        <v>⑥-5ケアマネジメントの演習「家族への支援の視点が必要な事例」</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238">
        <v>1</v>
      </c>
      <c r="E10" s="670" t="str">
        <f>IF(ISBLANK('シート2-⑥-1'!E10),"",'シート2-⑥-1'!E10)</f>
        <v/>
      </c>
      <c r="F10" s="671"/>
      <c r="G10" s="671"/>
      <c r="H10" s="671"/>
      <c r="I10" s="672"/>
      <c r="J10" s="425" t="s">
        <v>30</v>
      </c>
      <c r="K10" s="341"/>
      <c r="L10" s="239">
        <v>1</v>
      </c>
      <c r="M10" s="673" t="str">
        <f>IF(ISBLANK('シート2-⑥-1'!M10),"",'シート2-⑥-1'!M10)</f>
        <v/>
      </c>
      <c r="N10" s="674"/>
      <c r="O10" s="674"/>
      <c r="P10" s="675"/>
      <c r="Q10" s="89" t="s">
        <v>1</v>
      </c>
      <c r="R10" s="673" t="str">
        <f>IF(ISBLANK('シート2-⑥-1'!R10),"",'シート2-⑥-1'!R10)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240">
        <v>2</v>
      </c>
      <c r="E11" s="664" t="str">
        <f>IF(ISBLANK('シート2-⑥-1'!E11),"",'シート2-⑥-1'!E11)</f>
        <v/>
      </c>
      <c r="F11" s="665"/>
      <c r="G11" s="665"/>
      <c r="H11" s="665"/>
      <c r="I11" s="666"/>
      <c r="J11" s="425"/>
      <c r="K11" s="341"/>
      <c r="L11" s="239">
        <v>2</v>
      </c>
      <c r="M11" s="667" t="str">
        <f>IF(ISBLANK('シート2-⑥-1'!M11),"",'シート2-⑥-1'!M11)</f>
        <v/>
      </c>
      <c r="N11" s="668"/>
      <c r="O11" s="668"/>
      <c r="P11" s="669"/>
      <c r="Q11" s="89" t="s">
        <v>1</v>
      </c>
      <c r="R11" s="667" t="str">
        <f>IF(ISBLANK('シート2-⑥-1'!R11),"",'シート2-⑥-1'!R11)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G12" s="75"/>
      <c r="AH12" s="75"/>
      <c r="AL12" s="75"/>
    </row>
    <row r="13" spans="1:38" s="75" customFormat="1" ht="18.75" customHeight="1" x14ac:dyDescent="0.15">
      <c r="B13" s="367" t="s">
        <v>4</v>
      </c>
      <c r="C13" s="367"/>
      <c r="D13" s="238">
        <v>1</v>
      </c>
      <c r="E13" s="658" t="str">
        <f>IF(ISBLANK('シート2-⑥-1'!E13),"",'シート2-⑥-1'!E13)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240">
        <v>2</v>
      </c>
      <c r="E14" s="661" t="str">
        <f>IF(ISBLANK('シート2-⑥-1'!E14),"",'シート2-⑥-1'!E14)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113</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114</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119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48"/>
  <sheetViews>
    <sheetView zoomScaleNormal="100" workbookViewId="0">
      <selection activeCell="E14" sqref="E14:U14"/>
    </sheetView>
  </sheetViews>
  <sheetFormatPr defaultColWidth="2.25"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251" width="9" style="229" customWidth="1"/>
    <col min="252" max="252" width="1.875" style="229" customWidth="1"/>
    <col min="253" max="253" width="3.25" style="229" customWidth="1"/>
    <col min="254" max="254" width="4.5" style="229" customWidth="1"/>
    <col min="255" max="16384" width="2.25" style="229"/>
  </cols>
  <sheetData>
    <row r="1" spans="1:256" ht="21" x14ac:dyDescent="0.15">
      <c r="A1" s="1"/>
      <c r="B1" s="2" t="s">
        <v>370</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21" x14ac:dyDescent="0.15">
      <c r="A2" s="75"/>
      <c r="B2" s="76"/>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7"/>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row>
    <row r="3" spans="1:256" ht="42" customHeight="1" x14ac:dyDescent="0.15">
      <c r="A3" s="75"/>
      <c r="B3" s="340" t="s">
        <v>371</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59"/>
      <c r="AE3" s="79"/>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row>
    <row r="4" spans="1:256" x14ac:dyDescent="0.15">
      <c r="A4" s="75"/>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79"/>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D5" s="75"/>
      <c r="AE5" s="77"/>
      <c r="AF5" s="83"/>
      <c r="AG5" s="83"/>
      <c r="AH5" s="83"/>
      <c r="AI5" s="83"/>
      <c r="AJ5" s="83"/>
      <c r="AK5" s="83"/>
      <c r="AL5" s="83"/>
      <c r="AM5" s="83"/>
      <c r="AN5" s="83"/>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ht="18.75" customHeight="1" x14ac:dyDescent="0.15">
      <c r="A6" s="80"/>
      <c r="B6" s="462" t="s">
        <v>28</v>
      </c>
      <c r="C6" s="462"/>
      <c r="D6" s="463" t="s">
        <v>197</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D6" s="75"/>
      <c r="AE6" s="77"/>
      <c r="AF6" s="83"/>
      <c r="AG6" s="83"/>
      <c r="AH6" s="83"/>
      <c r="AI6" s="83"/>
      <c r="AJ6" s="83"/>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row>
    <row r="7" spans="1:256" ht="18.75" customHeight="1" x14ac:dyDescent="0.15">
      <c r="A7" s="80"/>
      <c r="B7" s="465" t="s">
        <v>372</v>
      </c>
      <c r="C7" s="465"/>
      <c r="D7" s="466" t="s">
        <v>373</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D7" s="75"/>
      <c r="AE7" s="77"/>
      <c r="AF7" s="75"/>
      <c r="AG7" s="75"/>
      <c r="AH7" s="75"/>
      <c r="AI7" s="83"/>
      <c r="AJ7" s="83"/>
      <c r="AK7" s="83"/>
      <c r="AL7" s="83"/>
      <c r="AM7" s="83"/>
      <c r="AN7" s="83"/>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row>
    <row r="8" spans="1:256"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D8" s="75"/>
      <c r="AE8" s="77"/>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row>
    <row r="9" spans="1:256" ht="14.25" thickBot="1" x14ac:dyDescent="0.2">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7"/>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row>
    <row r="10" spans="1:256" ht="18.75" customHeight="1" x14ac:dyDescent="0.15">
      <c r="A10" s="75"/>
      <c r="B10" s="367" t="s">
        <v>29</v>
      </c>
      <c r="C10" s="367"/>
      <c r="D10" s="257">
        <v>1</v>
      </c>
      <c r="E10" s="454">
        <v>43244</v>
      </c>
      <c r="F10" s="455"/>
      <c r="G10" s="455"/>
      <c r="H10" s="455"/>
      <c r="I10" s="456"/>
      <c r="J10" s="425" t="s">
        <v>30</v>
      </c>
      <c r="K10" s="341"/>
      <c r="L10" s="258">
        <v>1</v>
      </c>
      <c r="M10" s="457">
        <v>0.45833333333333498</v>
      </c>
      <c r="N10" s="458"/>
      <c r="O10" s="458"/>
      <c r="P10" s="459"/>
      <c r="Q10" s="89" t="s">
        <v>374</v>
      </c>
      <c r="R10" s="457">
        <v>0.52083333333333504</v>
      </c>
      <c r="S10" s="460"/>
      <c r="T10" s="460"/>
      <c r="U10" s="461"/>
      <c r="V10" s="425" t="s">
        <v>2</v>
      </c>
      <c r="W10" s="341"/>
      <c r="X10" s="341"/>
      <c r="Y10" s="426" t="s">
        <v>375</v>
      </c>
      <c r="Z10" s="427"/>
      <c r="AA10" s="427"/>
      <c r="AB10" s="427"/>
      <c r="AC10" s="428"/>
      <c r="AD10" s="75"/>
      <c r="AE10" s="77"/>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row>
    <row r="11" spans="1:256" ht="18.75" customHeight="1" thickBot="1" x14ac:dyDescent="0.2">
      <c r="A11" s="75"/>
      <c r="B11" s="367"/>
      <c r="C11" s="367"/>
      <c r="D11" s="260">
        <v>2</v>
      </c>
      <c r="E11" s="448"/>
      <c r="F11" s="449"/>
      <c r="G11" s="449"/>
      <c r="H11" s="449"/>
      <c r="I11" s="450"/>
      <c r="J11" s="425"/>
      <c r="K11" s="341"/>
      <c r="L11" s="258">
        <v>2</v>
      </c>
      <c r="M11" s="451"/>
      <c r="N11" s="452"/>
      <c r="O11" s="452"/>
      <c r="P11" s="453"/>
      <c r="Q11" s="89" t="s">
        <v>376</v>
      </c>
      <c r="R11" s="451"/>
      <c r="S11" s="452"/>
      <c r="T11" s="452"/>
      <c r="U11" s="453"/>
      <c r="V11" s="425"/>
      <c r="W11" s="341"/>
      <c r="X11" s="341"/>
      <c r="Y11" s="429"/>
      <c r="Z11" s="430"/>
      <c r="AA11" s="430"/>
      <c r="AB11" s="430"/>
      <c r="AC11" s="431"/>
      <c r="AD11" s="91"/>
      <c r="AE11" s="91"/>
      <c r="AF11" s="91"/>
      <c r="AG11" s="91"/>
      <c r="AH11" s="75"/>
      <c r="AI11" s="77"/>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256" ht="14.25" thickBot="1" x14ac:dyDescent="0.2">
      <c r="A12" s="92"/>
      <c r="B12" s="93"/>
      <c r="C12" s="93"/>
      <c r="D12" s="263"/>
      <c r="E12" s="93"/>
      <c r="F12" s="93"/>
      <c r="G12" s="93"/>
      <c r="H12" s="93"/>
      <c r="I12" s="95"/>
      <c r="J12" s="263"/>
      <c r="K12" s="263"/>
      <c r="L12" s="93"/>
      <c r="M12" s="93"/>
      <c r="N12" s="93"/>
      <c r="O12" s="263"/>
      <c r="P12" s="263"/>
      <c r="Q12" s="263"/>
      <c r="R12" s="263"/>
      <c r="S12" s="93"/>
      <c r="T12" s="93"/>
      <c r="U12" s="93"/>
      <c r="V12" s="93"/>
      <c r="W12" s="93"/>
      <c r="X12" s="93"/>
      <c r="Y12" s="93"/>
      <c r="Z12" s="93"/>
      <c r="AA12" s="96"/>
      <c r="AB12" s="263"/>
      <c r="AC12" s="263"/>
      <c r="AD12" s="92"/>
      <c r="AE12" s="92"/>
      <c r="AF12" s="75"/>
      <c r="AG12" s="75"/>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c r="IV12" s="92"/>
    </row>
    <row r="13" spans="1:256" ht="24.75" customHeight="1" x14ac:dyDescent="0.15">
      <c r="A13" s="75"/>
      <c r="B13" s="367" t="s">
        <v>4</v>
      </c>
      <c r="C13" s="367"/>
      <c r="D13" s="257">
        <v>1</v>
      </c>
      <c r="E13" s="422" t="s">
        <v>357</v>
      </c>
      <c r="F13" s="423"/>
      <c r="G13" s="423"/>
      <c r="H13" s="423"/>
      <c r="I13" s="423"/>
      <c r="J13" s="423"/>
      <c r="K13" s="423"/>
      <c r="L13" s="423"/>
      <c r="M13" s="423"/>
      <c r="N13" s="423"/>
      <c r="O13" s="423"/>
      <c r="P13" s="423"/>
      <c r="Q13" s="423"/>
      <c r="R13" s="423"/>
      <c r="S13" s="423"/>
      <c r="T13" s="423"/>
      <c r="U13" s="424"/>
      <c r="V13" s="425" t="s">
        <v>3</v>
      </c>
      <c r="W13" s="341"/>
      <c r="X13" s="344"/>
      <c r="Y13" s="426">
        <f>IF(ISBLANK([1]シート1記載例!N9),"",[1]シート1記載例!N9)</f>
        <v>123</v>
      </c>
      <c r="Z13" s="427"/>
      <c r="AA13" s="427"/>
      <c r="AB13" s="427"/>
      <c r="AC13" s="428"/>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ht="24" customHeight="1" thickBot="1" x14ac:dyDescent="0.2">
      <c r="A14" s="75"/>
      <c r="B14" s="367"/>
      <c r="C14" s="367"/>
      <c r="D14" s="260">
        <v>2</v>
      </c>
      <c r="E14" s="432" t="s">
        <v>377</v>
      </c>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x14ac:dyDescent="0.15">
      <c r="A15" s="7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x14ac:dyDescent="0.15">
      <c r="A16" s="77"/>
      <c r="B16" s="435" t="s">
        <v>33</v>
      </c>
      <c r="C16" s="436"/>
      <c r="D16" s="436"/>
      <c r="E16" s="436"/>
      <c r="F16" s="436"/>
      <c r="G16" s="436"/>
      <c r="H16" s="436"/>
      <c r="I16" s="436"/>
      <c r="J16" s="436"/>
      <c r="K16" s="436"/>
      <c r="L16" s="436"/>
      <c r="M16" s="436"/>
      <c r="N16" s="436"/>
      <c r="O16" s="437"/>
      <c r="P16" s="441" t="s">
        <v>378</v>
      </c>
      <c r="Q16" s="442"/>
      <c r="R16" s="443"/>
      <c r="S16" s="441" t="s">
        <v>182</v>
      </c>
      <c r="T16" s="442"/>
      <c r="U16" s="443"/>
      <c r="V16" s="441" t="s">
        <v>379</v>
      </c>
      <c r="W16" s="442"/>
      <c r="X16" s="443"/>
      <c r="Y16" s="447" t="s">
        <v>35</v>
      </c>
      <c r="Z16" s="447"/>
      <c r="AA16" s="447"/>
      <c r="AB16" s="447"/>
      <c r="AC16" s="447"/>
      <c r="AD16" s="77"/>
      <c r="AE16" s="125"/>
      <c r="AF16" s="97" t="s">
        <v>13</v>
      </c>
      <c r="AG16" s="97" t="s">
        <v>31</v>
      </c>
      <c r="AH16" s="420"/>
      <c r="AI16" s="403" t="s">
        <v>43</v>
      </c>
      <c r="AJ16" s="404"/>
      <c r="AK16" s="403" t="s">
        <v>34</v>
      </c>
      <c r="AL16" s="404"/>
      <c r="AM16" s="403" t="s">
        <v>42</v>
      </c>
      <c r="AN16" s="404"/>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4.25"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E17" s="125"/>
      <c r="AF17" s="98"/>
      <c r="AG17" s="99" t="s">
        <v>32</v>
      </c>
      <c r="AH17" s="421"/>
      <c r="AI17" s="100" t="s">
        <v>44</v>
      </c>
      <c r="AJ17" s="101" t="s">
        <v>45</v>
      </c>
      <c r="AK17" s="100" t="s">
        <v>44</v>
      </c>
      <c r="AL17" s="102" t="s">
        <v>45</v>
      </c>
      <c r="AM17" s="103" t="s">
        <v>380</v>
      </c>
      <c r="AN17" s="102" t="s">
        <v>45</v>
      </c>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ht="42" customHeight="1" thickBot="1" x14ac:dyDescent="0.2">
      <c r="A18" s="77"/>
      <c r="B18" s="405" t="s">
        <v>151</v>
      </c>
      <c r="C18" s="406"/>
      <c r="D18" s="406"/>
      <c r="E18" s="406"/>
      <c r="F18" s="406"/>
      <c r="G18" s="406"/>
      <c r="H18" s="406"/>
      <c r="I18" s="406"/>
      <c r="J18" s="406"/>
      <c r="K18" s="406"/>
      <c r="L18" s="406"/>
      <c r="M18" s="406"/>
      <c r="N18" s="406"/>
      <c r="O18" s="406"/>
      <c r="P18" s="407">
        <v>43234</v>
      </c>
      <c r="Q18" s="408"/>
      <c r="R18" s="409"/>
      <c r="S18" s="410">
        <v>43245</v>
      </c>
      <c r="T18" s="408"/>
      <c r="U18" s="409"/>
      <c r="V18" s="410"/>
      <c r="W18" s="408"/>
      <c r="X18" s="411"/>
      <c r="Y18" s="412"/>
      <c r="Z18" s="413"/>
      <c r="AA18" s="413"/>
      <c r="AB18" s="413"/>
      <c r="AC18" s="413"/>
      <c r="AD18" s="77"/>
      <c r="AE18" s="75"/>
      <c r="AF18" s="97" t="s">
        <v>13</v>
      </c>
      <c r="AG18" s="97" t="s">
        <v>31</v>
      </c>
      <c r="AH18" s="261"/>
      <c r="AI18" s="403" t="s">
        <v>43</v>
      </c>
      <c r="AJ18" s="404"/>
      <c r="AK18" s="403" t="s">
        <v>34</v>
      </c>
      <c r="AL18" s="404"/>
      <c r="AM18" s="403" t="s">
        <v>42</v>
      </c>
      <c r="AN18" s="404"/>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ht="42" customHeight="1" x14ac:dyDescent="0.15">
      <c r="A19" s="77"/>
      <c r="B19" s="105" t="s">
        <v>36</v>
      </c>
      <c r="C19" s="399" t="s">
        <v>381</v>
      </c>
      <c r="D19" s="400"/>
      <c r="E19" s="400"/>
      <c r="F19" s="400"/>
      <c r="G19" s="400"/>
      <c r="H19" s="400"/>
      <c r="I19" s="400"/>
      <c r="J19" s="400"/>
      <c r="K19" s="400"/>
      <c r="L19" s="400"/>
      <c r="M19" s="400"/>
      <c r="N19" s="400"/>
      <c r="O19" s="400"/>
      <c r="P19" s="414">
        <v>2</v>
      </c>
      <c r="Q19" s="415"/>
      <c r="R19" s="416"/>
      <c r="S19" s="417">
        <v>3</v>
      </c>
      <c r="T19" s="415"/>
      <c r="U19" s="418"/>
      <c r="V19" s="419"/>
      <c r="W19" s="419"/>
      <c r="X19" s="419"/>
      <c r="Y19" s="401"/>
      <c r="Z19" s="401"/>
      <c r="AA19" s="401"/>
      <c r="AB19" s="401"/>
      <c r="AC19" s="402"/>
      <c r="AD19" s="77"/>
      <c r="AE19" s="125"/>
      <c r="AF19" s="106" t="s">
        <v>382</v>
      </c>
      <c r="AG19" s="107">
        <v>0.33333333333333331</v>
      </c>
      <c r="AH19" s="108"/>
      <c r="AI19" s="109"/>
      <c r="AJ19" s="110"/>
      <c r="AK19" s="111"/>
      <c r="AL19" s="112"/>
      <c r="AM19" s="111"/>
      <c r="AN19" s="225"/>
    </row>
    <row r="20" spans="1:256" ht="42" customHeight="1" x14ac:dyDescent="0.15">
      <c r="A20" s="77"/>
      <c r="B20" s="105" t="s">
        <v>37</v>
      </c>
      <c r="C20" s="399" t="s">
        <v>383</v>
      </c>
      <c r="D20" s="400"/>
      <c r="E20" s="400"/>
      <c r="F20" s="400"/>
      <c r="G20" s="400"/>
      <c r="H20" s="400"/>
      <c r="I20" s="400"/>
      <c r="J20" s="400"/>
      <c r="K20" s="400"/>
      <c r="L20" s="400"/>
      <c r="M20" s="400"/>
      <c r="N20" s="400"/>
      <c r="O20" s="400"/>
      <c r="P20" s="375">
        <v>3</v>
      </c>
      <c r="Q20" s="376"/>
      <c r="R20" s="377"/>
      <c r="S20" s="378">
        <v>4</v>
      </c>
      <c r="T20" s="376"/>
      <c r="U20" s="379"/>
      <c r="V20" s="380"/>
      <c r="W20" s="380"/>
      <c r="X20" s="380"/>
      <c r="Y20" s="381"/>
      <c r="Z20" s="381"/>
      <c r="AA20" s="381"/>
      <c r="AB20" s="381"/>
      <c r="AC20" s="382"/>
      <c r="AD20" s="77"/>
      <c r="AE20" s="125"/>
      <c r="AF20" s="262" t="s">
        <v>384</v>
      </c>
      <c r="AG20" s="107">
        <v>0.33680555555555558</v>
      </c>
      <c r="AH20" s="108">
        <v>4</v>
      </c>
      <c r="AI20" s="109" t="s">
        <v>385</v>
      </c>
      <c r="AJ20" s="110" t="s">
        <v>47</v>
      </c>
      <c r="AK20" s="109" t="s">
        <v>54</v>
      </c>
      <c r="AL20" s="114" t="s">
        <v>55</v>
      </c>
      <c r="AM20" s="109" t="s">
        <v>56</v>
      </c>
      <c r="AN20" s="226" t="s">
        <v>57</v>
      </c>
    </row>
    <row r="21" spans="1:256" ht="42" customHeight="1" x14ac:dyDescent="0.15">
      <c r="A21" s="77"/>
      <c r="B21" s="105" t="s">
        <v>38</v>
      </c>
      <c r="C21" s="372" t="s">
        <v>386</v>
      </c>
      <c r="D21" s="373"/>
      <c r="E21" s="373"/>
      <c r="F21" s="373"/>
      <c r="G21" s="373"/>
      <c r="H21" s="373"/>
      <c r="I21" s="373"/>
      <c r="J21" s="373"/>
      <c r="K21" s="373"/>
      <c r="L21" s="373"/>
      <c r="M21" s="373"/>
      <c r="N21" s="373"/>
      <c r="O21" s="373"/>
      <c r="P21" s="375">
        <v>2</v>
      </c>
      <c r="Q21" s="376"/>
      <c r="R21" s="377"/>
      <c r="S21" s="378">
        <v>3</v>
      </c>
      <c r="T21" s="376"/>
      <c r="U21" s="379"/>
      <c r="V21" s="380"/>
      <c r="W21" s="380"/>
      <c r="X21" s="380"/>
      <c r="Y21" s="381"/>
      <c r="Z21" s="381"/>
      <c r="AA21" s="381"/>
      <c r="AB21" s="381"/>
      <c r="AC21" s="382"/>
      <c r="AD21" s="77"/>
      <c r="AE21" s="125"/>
      <c r="AF21" s="83"/>
      <c r="AG21" s="107">
        <v>0.34027777777777801</v>
      </c>
      <c r="AH21" s="115">
        <v>3</v>
      </c>
      <c r="AI21" s="116" t="s">
        <v>387</v>
      </c>
      <c r="AJ21" s="117" t="s">
        <v>388</v>
      </c>
      <c r="AK21" s="116" t="s">
        <v>58</v>
      </c>
      <c r="AL21" s="118" t="s">
        <v>59</v>
      </c>
      <c r="AM21" s="116" t="s">
        <v>60</v>
      </c>
      <c r="AN21" s="227" t="s">
        <v>61</v>
      </c>
    </row>
    <row r="22" spans="1:256" ht="42" customHeight="1" x14ac:dyDescent="0.15">
      <c r="A22" s="77"/>
      <c r="B22" s="105" t="s">
        <v>39</v>
      </c>
      <c r="C22" s="372" t="s">
        <v>389</v>
      </c>
      <c r="D22" s="373"/>
      <c r="E22" s="373"/>
      <c r="F22" s="373"/>
      <c r="G22" s="373"/>
      <c r="H22" s="373"/>
      <c r="I22" s="373"/>
      <c r="J22" s="373"/>
      <c r="K22" s="373"/>
      <c r="L22" s="373"/>
      <c r="M22" s="373"/>
      <c r="N22" s="373"/>
      <c r="O22" s="373"/>
      <c r="P22" s="375">
        <v>2</v>
      </c>
      <c r="Q22" s="376"/>
      <c r="R22" s="377"/>
      <c r="S22" s="378">
        <v>3</v>
      </c>
      <c r="T22" s="376"/>
      <c r="U22" s="379"/>
      <c r="V22" s="380"/>
      <c r="W22" s="380"/>
      <c r="X22" s="380"/>
      <c r="Y22" s="381"/>
      <c r="Z22" s="381"/>
      <c r="AA22" s="381"/>
      <c r="AB22" s="381"/>
      <c r="AC22" s="382"/>
      <c r="AD22" s="77"/>
      <c r="AE22" s="125"/>
      <c r="AF22" s="83"/>
      <c r="AG22" s="107">
        <v>0.34375</v>
      </c>
      <c r="AH22" s="115">
        <v>2</v>
      </c>
      <c r="AI22" s="116" t="s">
        <v>390</v>
      </c>
      <c r="AJ22" s="117" t="s">
        <v>388</v>
      </c>
      <c r="AK22" s="116" t="s">
        <v>62</v>
      </c>
      <c r="AL22" s="118" t="s">
        <v>63</v>
      </c>
      <c r="AM22" s="116" t="s">
        <v>64</v>
      </c>
      <c r="AN22" s="227" t="s">
        <v>65</v>
      </c>
    </row>
    <row r="23" spans="1:256" ht="42" customHeight="1" x14ac:dyDescent="0.15">
      <c r="A23" s="77"/>
      <c r="B23" s="105" t="s">
        <v>40</v>
      </c>
      <c r="C23" s="372" t="s">
        <v>391</v>
      </c>
      <c r="D23" s="373"/>
      <c r="E23" s="373"/>
      <c r="F23" s="373"/>
      <c r="G23" s="373"/>
      <c r="H23" s="373"/>
      <c r="I23" s="373"/>
      <c r="J23" s="373"/>
      <c r="K23" s="373"/>
      <c r="L23" s="373"/>
      <c r="M23" s="373"/>
      <c r="N23" s="373"/>
      <c r="O23" s="373"/>
      <c r="P23" s="375">
        <v>3</v>
      </c>
      <c r="Q23" s="376"/>
      <c r="R23" s="377"/>
      <c r="S23" s="378">
        <v>4</v>
      </c>
      <c r="T23" s="376"/>
      <c r="U23" s="379"/>
      <c r="V23" s="380"/>
      <c r="W23" s="380"/>
      <c r="X23" s="380"/>
      <c r="Y23" s="381"/>
      <c r="Z23" s="381"/>
      <c r="AA23" s="381"/>
      <c r="AB23" s="381"/>
      <c r="AC23" s="382"/>
      <c r="AD23" s="77"/>
      <c r="AE23" s="125"/>
      <c r="AF23" s="83"/>
      <c r="AG23" s="107">
        <v>0.34722222222222199</v>
      </c>
      <c r="AH23" s="119">
        <v>1</v>
      </c>
      <c r="AI23" s="120" t="s">
        <v>392</v>
      </c>
      <c r="AJ23" s="101" t="s">
        <v>388</v>
      </c>
      <c r="AK23" s="120" t="s">
        <v>66</v>
      </c>
      <c r="AL23" s="121" t="s">
        <v>67</v>
      </c>
      <c r="AM23" s="120" t="s">
        <v>68</v>
      </c>
      <c r="AN23" s="228" t="s">
        <v>69</v>
      </c>
    </row>
    <row r="24" spans="1:256" ht="42" customHeight="1" x14ac:dyDescent="0.15">
      <c r="A24" s="77"/>
      <c r="B24" s="105" t="s">
        <v>41</v>
      </c>
      <c r="C24" s="372" t="s">
        <v>393</v>
      </c>
      <c r="D24" s="373"/>
      <c r="E24" s="373"/>
      <c r="F24" s="373"/>
      <c r="G24" s="373"/>
      <c r="H24" s="373"/>
      <c r="I24" s="373"/>
      <c r="J24" s="373"/>
      <c r="K24" s="373"/>
      <c r="L24" s="373"/>
      <c r="M24" s="373"/>
      <c r="N24" s="373"/>
      <c r="O24" s="373"/>
      <c r="P24" s="375">
        <v>3</v>
      </c>
      <c r="Q24" s="376"/>
      <c r="R24" s="377"/>
      <c r="S24" s="378">
        <v>4</v>
      </c>
      <c r="T24" s="376"/>
      <c r="U24" s="379"/>
      <c r="V24" s="380"/>
      <c r="W24" s="380"/>
      <c r="X24" s="380"/>
      <c r="Y24" s="381"/>
      <c r="Z24" s="381"/>
      <c r="AA24" s="381"/>
      <c r="AB24" s="381"/>
      <c r="AC24" s="382"/>
      <c r="AD24" s="77"/>
      <c r="AE24" s="125"/>
      <c r="AF24" s="83"/>
      <c r="AG24" s="107">
        <v>0.35069444444444497</v>
      </c>
      <c r="AH24" s="122"/>
      <c r="AI24" s="83"/>
      <c r="AJ24" s="83"/>
      <c r="AK24" s="122"/>
      <c r="AL24" s="83"/>
      <c r="AM24" s="122"/>
      <c r="AN24" s="122"/>
    </row>
    <row r="25" spans="1:256" ht="42" customHeight="1" x14ac:dyDescent="0.15">
      <c r="A25" s="77"/>
      <c r="B25" s="105" t="s">
        <v>394</v>
      </c>
      <c r="C25" s="372" t="s">
        <v>395</v>
      </c>
      <c r="D25" s="373"/>
      <c r="E25" s="373"/>
      <c r="F25" s="373"/>
      <c r="G25" s="373"/>
      <c r="H25" s="373"/>
      <c r="I25" s="373"/>
      <c r="J25" s="373"/>
      <c r="K25" s="373"/>
      <c r="L25" s="373"/>
      <c r="M25" s="373"/>
      <c r="N25" s="373"/>
      <c r="O25" s="373"/>
      <c r="P25" s="375">
        <v>3</v>
      </c>
      <c r="Q25" s="376"/>
      <c r="R25" s="377"/>
      <c r="S25" s="378">
        <v>4</v>
      </c>
      <c r="T25" s="376"/>
      <c r="U25" s="379"/>
      <c r="V25" s="380"/>
      <c r="W25" s="380"/>
      <c r="X25" s="380"/>
      <c r="Y25" s="381"/>
      <c r="Z25" s="381"/>
      <c r="AA25" s="381"/>
      <c r="AB25" s="381"/>
      <c r="AC25" s="382"/>
      <c r="AD25" s="77"/>
      <c r="AE25" s="125"/>
      <c r="AF25" s="83"/>
      <c r="AG25" s="107">
        <v>0.35416666666666702</v>
      </c>
      <c r="AH25" s="122"/>
      <c r="AI25" s="83"/>
      <c r="AJ25" s="83"/>
      <c r="AK25" s="122"/>
      <c r="AL25" s="83"/>
      <c r="AM25" s="122"/>
      <c r="AN25" s="122"/>
    </row>
    <row r="26" spans="1:256" ht="42" customHeight="1" x14ac:dyDescent="0.15">
      <c r="A26" s="77"/>
      <c r="B26" s="123" t="s">
        <v>396</v>
      </c>
      <c r="C26" s="372" t="s">
        <v>397</v>
      </c>
      <c r="D26" s="373"/>
      <c r="E26" s="373"/>
      <c r="F26" s="373"/>
      <c r="G26" s="373"/>
      <c r="H26" s="373"/>
      <c r="I26" s="373"/>
      <c r="J26" s="373"/>
      <c r="K26" s="373"/>
      <c r="L26" s="373"/>
      <c r="M26" s="373"/>
      <c r="N26" s="373"/>
      <c r="O26" s="374"/>
      <c r="P26" s="375">
        <v>2</v>
      </c>
      <c r="Q26" s="376"/>
      <c r="R26" s="377"/>
      <c r="S26" s="378">
        <v>3</v>
      </c>
      <c r="T26" s="376"/>
      <c r="U26" s="379"/>
      <c r="V26" s="380"/>
      <c r="W26" s="380"/>
      <c r="X26" s="380"/>
      <c r="Y26" s="381"/>
      <c r="Z26" s="381"/>
      <c r="AA26" s="381"/>
      <c r="AB26" s="381"/>
      <c r="AC26" s="382"/>
      <c r="AD26" s="77"/>
      <c r="AE26" s="125"/>
      <c r="AF26" s="83"/>
      <c r="AG26" s="107">
        <v>0.35763888888888901</v>
      </c>
      <c r="AH26" s="83"/>
      <c r="AI26" s="83"/>
      <c r="AJ26" s="83"/>
      <c r="AK26" s="122"/>
      <c r="AL26" s="83"/>
      <c r="AM26" s="122"/>
      <c r="AN26" s="122"/>
    </row>
    <row r="27" spans="1:256" ht="42" customHeight="1" thickBot="1" x14ac:dyDescent="0.2">
      <c r="A27" s="77"/>
      <c r="B27" s="123" t="s">
        <v>398</v>
      </c>
      <c r="C27" s="372" t="s">
        <v>399</v>
      </c>
      <c r="D27" s="373"/>
      <c r="E27" s="373"/>
      <c r="F27" s="373"/>
      <c r="G27" s="373"/>
      <c r="H27" s="373"/>
      <c r="I27" s="373"/>
      <c r="J27" s="373"/>
      <c r="K27" s="373"/>
      <c r="L27" s="373"/>
      <c r="M27" s="373"/>
      <c r="N27" s="373"/>
      <c r="O27" s="374"/>
      <c r="P27" s="391">
        <v>3</v>
      </c>
      <c r="Q27" s="392"/>
      <c r="R27" s="393"/>
      <c r="S27" s="394">
        <v>4</v>
      </c>
      <c r="T27" s="392"/>
      <c r="U27" s="395"/>
      <c r="V27" s="396"/>
      <c r="W27" s="396"/>
      <c r="X27" s="396"/>
      <c r="Y27" s="397"/>
      <c r="Z27" s="397"/>
      <c r="AA27" s="397"/>
      <c r="AB27" s="397"/>
      <c r="AC27" s="398"/>
      <c r="AD27" s="77"/>
      <c r="AE27" s="125"/>
      <c r="AF27" s="83"/>
      <c r="AG27" s="107">
        <v>0.36111111111111099</v>
      </c>
      <c r="AH27" s="83"/>
      <c r="AI27" s="83"/>
      <c r="AJ27" s="83"/>
      <c r="AK27" s="122"/>
      <c r="AL27" s="83"/>
      <c r="AM27" s="122"/>
      <c r="AN27" s="122"/>
    </row>
    <row r="28" spans="1:256" ht="42" customHeight="1" x14ac:dyDescent="0.15">
      <c r="A28" s="77"/>
      <c r="B28" s="302"/>
      <c r="C28" s="383"/>
      <c r="D28" s="384"/>
      <c r="E28" s="384"/>
      <c r="F28" s="384"/>
      <c r="G28" s="384"/>
      <c r="H28" s="384"/>
      <c r="I28" s="384"/>
      <c r="J28" s="384"/>
      <c r="K28" s="384"/>
      <c r="L28" s="384"/>
      <c r="M28" s="384"/>
      <c r="N28" s="384"/>
      <c r="O28" s="385"/>
      <c r="P28" s="386"/>
      <c r="Q28" s="387"/>
      <c r="R28" s="388"/>
      <c r="S28" s="386"/>
      <c r="T28" s="387"/>
      <c r="U28" s="387"/>
      <c r="V28" s="389"/>
      <c r="W28" s="389"/>
      <c r="X28" s="389"/>
      <c r="Y28" s="390"/>
      <c r="Z28" s="390"/>
      <c r="AA28" s="390"/>
      <c r="AB28" s="390"/>
      <c r="AC28" s="390"/>
      <c r="AD28" s="77"/>
      <c r="AE28" s="125"/>
      <c r="AF28" s="83"/>
      <c r="AG28" s="107">
        <v>0.375</v>
      </c>
      <c r="AH28" s="83"/>
      <c r="AI28" s="83"/>
      <c r="AJ28" s="83"/>
      <c r="AK28" s="83"/>
      <c r="AL28" s="83"/>
      <c r="AM28" s="83"/>
      <c r="AN28" s="83"/>
    </row>
    <row r="29" spans="1:256" ht="17.25" x14ac:dyDescent="0.15">
      <c r="A29" s="77"/>
      <c r="B29" s="124"/>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5"/>
      <c r="AF29" s="83"/>
      <c r="AG29" s="107">
        <v>0.37847222222222299</v>
      </c>
      <c r="AH29" s="83"/>
      <c r="AI29" s="83"/>
      <c r="AJ29" s="83"/>
      <c r="AK29" s="83"/>
      <c r="AL29" s="83"/>
      <c r="AM29" s="83"/>
      <c r="AN29" s="83"/>
    </row>
    <row r="30" spans="1:256" ht="17.25"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0.38194444444444497</v>
      </c>
      <c r="AH30" s="83"/>
      <c r="AI30" s="83"/>
      <c r="AJ30" s="83"/>
      <c r="AK30" s="83"/>
      <c r="AL30" s="83"/>
      <c r="AM30" s="83"/>
      <c r="AN30" s="83"/>
    </row>
    <row r="31" spans="1:256" ht="17.25" x14ac:dyDescent="0.15">
      <c r="A31" s="77"/>
      <c r="B31" s="124"/>
      <c r="C31" s="77"/>
      <c r="D31" s="77"/>
      <c r="E31" s="77"/>
      <c r="F31" s="77"/>
      <c r="G31" s="77"/>
      <c r="H31" s="77"/>
      <c r="I31" s="77"/>
      <c r="J31" s="77"/>
      <c r="K31" s="77"/>
      <c r="L31" s="77"/>
      <c r="M31" s="75"/>
      <c r="N31" s="75"/>
      <c r="O31" s="75"/>
      <c r="P31" s="77"/>
      <c r="Q31" s="77"/>
      <c r="R31" s="77"/>
      <c r="S31" s="77"/>
      <c r="T31" s="77"/>
      <c r="U31" s="77"/>
      <c r="V31" s="77"/>
      <c r="W31" s="77"/>
      <c r="X31" s="77"/>
      <c r="Y31" s="77"/>
      <c r="Z31" s="77"/>
      <c r="AA31" s="77"/>
      <c r="AB31" s="77"/>
      <c r="AC31" s="77"/>
      <c r="AD31" s="77"/>
      <c r="AE31" s="125"/>
      <c r="AF31" s="83"/>
      <c r="AG31" s="107">
        <v>0.38541666666666702</v>
      </c>
      <c r="AH31" s="83"/>
      <c r="AI31" s="83"/>
      <c r="AJ31" s="83"/>
      <c r="AK31" s="83"/>
      <c r="AL31" s="83"/>
      <c r="AM31" s="83"/>
      <c r="AN31" s="83"/>
    </row>
    <row r="32" spans="1:256" ht="17.25" x14ac:dyDescent="0.15">
      <c r="A32" s="77"/>
      <c r="B32" s="124"/>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77"/>
      <c r="AE32" s="125"/>
      <c r="AF32" s="83"/>
      <c r="AG32" s="107">
        <v>0.38888888888889001</v>
      </c>
      <c r="AH32" s="83"/>
      <c r="AI32" s="83"/>
      <c r="AJ32" s="83"/>
      <c r="AK32" s="83"/>
      <c r="AL32" s="83"/>
      <c r="AM32" s="83"/>
      <c r="AN32" s="83"/>
    </row>
    <row r="33" spans="1:40" ht="17.25" x14ac:dyDescent="0.15">
      <c r="A33" s="77"/>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5"/>
      <c r="AF33" s="83"/>
      <c r="AG33" s="107">
        <v>0.39236111111111199</v>
      </c>
      <c r="AH33" s="83"/>
      <c r="AI33" s="83"/>
      <c r="AJ33" s="83"/>
      <c r="AK33" s="83"/>
      <c r="AL33" s="83"/>
      <c r="AM33" s="83"/>
      <c r="AN33" s="83"/>
    </row>
    <row r="34" spans="1:40" ht="17.25" x14ac:dyDescent="0.15">
      <c r="A34" s="5"/>
      <c r="B34" s="124"/>
      <c r="C34" s="77"/>
      <c r="D34" s="77"/>
      <c r="E34" s="77"/>
      <c r="F34" s="77"/>
      <c r="G34" s="77"/>
      <c r="H34" s="77"/>
      <c r="I34" s="77"/>
      <c r="J34" s="77"/>
      <c r="K34" s="77"/>
      <c r="L34" s="77"/>
      <c r="M34" s="75"/>
      <c r="N34" s="75"/>
      <c r="O34" s="75"/>
      <c r="P34" s="77"/>
      <c r="Q34" s="77"/>
      <c r="R34" s="5"/>
      <c r="S34" s="5"/>
      <c r="T34" s="5"/>
      <c r="U34" s="5"/>
      <c r="V34" s="5"/>
      <c r="W34" s="5"/>
      <c r="X34" s="5"/>
      <c r="Y34" s="5"/>
      <c r="Z34" s="5"/>
      <c r="AA34" s="5"/>
      <c r="AB34" s="5"/>
      <c r="AC34" s="5"/>
      <c r="AD34" s="5"/>
      <c r="AE34" s="8"/>
      <c r="AG34" s="107">
        <v>0.39583333333333398</v>
      </c>
    </row>
    <row r="35" spans="1:40" ht="17.25" x14ac:dyDescent="0.15">
      <c r="A35" s="5"/>
      <c r="B35" s="124"/>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7">
        <v>0.39930555555555602</v>
      </c>
    </row>
    <row r="36" spans="1:40" ht="17.25" x14ac:dyDescent="0.15">
      <c r="A36" s="5"/>
      <c r="B36" s="124"/>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7">
        <v>0.40277777777777901</v>
      </c>
    </row>
    <row r="37" spans="1:40" ht="17.25" x14ac:dyDescent="0.15">
      <c r="A37" s="5"/>
      <c r="B37" s="124"/>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7">
        <v>0.406250000000001</v>
      </c>
    </row>
    <row r="38" spans="1:40" ht="17.25" x14ac:dyDescent="0.15">
      <c r="A38" s="5"/>
      <c r="B38" s="124"/>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7">
        <v>0.40972222222222299</v>
      </c>
    </row>
    <row r="39" spans="1:40" ht="17.25" x14ac:dyDescent="0.15">
      <c r="A39" s="5"/>
      <c r="B39" s="124"/>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7">
        <v>0.41319444444444497</v>
      </c>
    </row>
    <row r="40" spans="1:40" ht="17.25" x14ac:dyDescent="0.15">
      <c r="A40" s="5"/>
      <c r="B40" s="124"/>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7">
        <v>0.41666666666666802</v>
      </c>
    </row>
    <row r="41" spans="1:40" ht="17.25" x14ac:dyDescent="0.15">
      <c r="A41" s="5"/>
      <c r="B41" s="124"/>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7">
        <v>0.42013888888889001</v>
      </c>
    </row>
    <row r="42" spans="1:40" ht="17.25" x14ac:dyDescent="0.15">
      <c r="A42" s="5"/>
      <c r="B42" s="124"/>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7">
        <v>0.42361111111111199</v>
      </c>
    </row>
    <row r="43" spans="1:40" ht="17.25" x14ac:dyDescent="0.15">
      <c r="A43" s="5"/>
      <c r="B43" s="124"/>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7">
        <v>0.42708333333333398</v>
      </c>
    </row>
    <row r="44" spans="1:40" ht="17.25" x14ac:dyDescent="0.15">
      <c r="A44" s="5"/>
      <c r="B44" s="124"/>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7">
        <v>0.43055555555555702</v>
      </c>
    </row>
    <row r="45" spans="1:40" ht="17.25" x14ac:dyDescent="0.15">
      <c r="A45" s="5"/>
      <c r="B45" s="124"/>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7">
        <v>0.43402777777777901</v>
      </c>
    </row>
    <row r="46" spans="1:40" ht="17.25" x14ac:dyDescent="0.15">
      <c r="A46" s="5"/>
      <c r="B46" s="124"/>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7">
        <v>0.437500000000001</v>
      </c>
    </row>
    <row r="47" spans="1:40" ht="17.25" x14ac:dyDescent="0.15">
      <c r="A47" s="5"/>
      <c r="B47" s="124"/>
      <c r="C47" s="77"/>
      <c r="D47" s="77"/>
      <c r="E47" s="77"/>
      <c r="F47" s="77"/>
      <c r="G47" s="77"/>
      <c r="H47" s="77"/>
      <c r="I47" s="77"/>
      <c r="J47" s="77"/>
      <c r="K47" s="77"/>
      <c r="L47" s="77"/>
      <c r="M47" s="75"/>
      <c r="N47" s="75"/>
      <c r="O47" s="75"/>
      <c r="P47" s="77"/>
      <c r="Q47" s="77"/>
      <c r="R47" s="5"/>
      <c r="S47" s="5"/>
      <c r="T47" s="5"/>
      <c r="U47" s="5"/>
      <c r="V47" s="5"/>
      <c r="W47" s="5"/>
      <c r="X47" s="5"/>
      <c r="Y47" s="5"/>
      <c r="Z47" s="5"/>
      <c r="AA47" s="5"/>
      <c r="AB47" s="5"/>
      <c r="AC47" s="5"/>
      <c r="AD47" s="5"/>
      <c r="AE47" s="8"/>
      <c r="AG47" s="107">
        <v>0.44097222222222299</v>
      </c>
    </row>
    <row r="48" spans="1:40"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7">
        <v>0.44444444444444497</v>
      </c>
    </row>
    <row r="49" spans="1:33"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7">
        <v>0.44791666666666802</v>
      </c>
    </row>
    <row r="50" spans="1:33"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7">
        <v>0.45138888888889001</v>
      </c>
    </row>
    <row r="51" spans="1:33"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7">
        <v>0.45486111111111199</v>
      </c>
    </row>
    <row r="52" spans="1:33"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7">
        <v>0.45833333333333498</v>
      </c>
    </row>
    <row r="53" spans="1:33"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7">
        <v>0.46180555555555702</v>
      </c>
    </row>
    <row r="54" spans="1:33"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7">
        <v>0.46527777777777901</v>
      </c>
    </row>
    <row r="55" spans="1:33"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7">
        <v>0.468750000000001</v>
      </c>
    </row>
    <row r="56" spans="1:33"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7">
        <v>0.47222222222222399</v>
      </c>
    </row>
    <row r="57" spans="1:33"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7">
        <v>0.47569444444444597</v>
      </c>
    </row>
    <row r="58" spans="1:33"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7">
        <v>0.47916666666666802</v>
      </c>
    </row>
    <row r="59" spans="1:33"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7">
        <v>0.48263888888889001</v>
      </c>
    </row>
    <row r="60" spans="1:33"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7">
        <v>0.48611111111111299</v>
      </c>
    </row>
    <row r="61" spans="1:33"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7">
        <v>0.48958333333333498</v>
      </c>
    </row>
    <row r="62" spans="1:33"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7">
        <v>0.49305555555555702</v>
      </c>
    </row>
    <row r="63" spans="1:33"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7">
        <v>0.49652777777777901</v>
      </c>
    </row>
    <row r="64" spans="1:33"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7">
        <v>0.500000000000002</v>
      </c>
    </row>
    <row r="65" spans="1:33"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7">
        <v>0.50347222222222399</v>
      </c>
    </row>
    <row r="66" spans="1:33"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7">
        <v>0.50694444444444597</v>
      </c>
    </row>
    <row r="67" spans="1:33"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7">
        <v>0.51041666666666896</v>
      </c>
    </row>
    <row r="68" spans="1:33"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7">
        <v>0.51388888888889095</v>
      </c>
    </row>
    <row r="69" spans="1:33"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7">
        <v>0.51736111111111305</v>
      </c>
    </row>
    <row r="70" spans="1:33"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7">
        <v>0.52083333333333504</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7">
        <v>0.52430555555555802</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7">
        <v>0.52777777777778001</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7">
        <v>0.531250000000002</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7">
        <v>0.53472222222222399</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7">
        <v>0.53819444444444697</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7">
        <v>0.54166666666666896</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7">
        <v>0.54513888888889095</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7">
        <v>0.54861111111111305</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7">
        <v>0.55208333333333603</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7">
        <v>0.55555555555555802</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7">
        <v>0.55902777777778001</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7">
        <v>0.562500000000003</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7">
        <v>0.56597222222222499</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7">
        <v>0.56944444444444697</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7">
        <v>0.57291666666666896</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7">
        <v>0.57638888888889195</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7">
        <v>0.57986111111111405</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7">
        <v>0.58333333333333603</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7">
        <v>0.58680555555555802</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7">
        <v>0.59027777777778101</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7">
        <v>0.593750000000003</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7">
        <v>0.59722222222222499</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7">
        <v>0.60069444444444697</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7">
        <v>0.60416666666666996</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7">
        <v>0.60763888888889195</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7">
        <v>0.61111111111111405</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7">
        <v>0.61458333333333603</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7">
        <v>0.61805555555555902</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7">
        <v>0.62152777777778101</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7">
        <v>0.625000000000003</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7">
        <v>0.62847222222222598</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7">
        <v>0.63194444444444797</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7">
        <v>0.63541666666666996</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7">
        <v>0.63888888888889195</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7">
        <v>0.64236111111111505</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7">
        <v>0.64583333333333703</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7">
        <v>0.64930555555555902</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7">
        <v>0.65277777777778101</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7">
        <v>0.656250000000004</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7">
        <v>0.65972222222222598</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7">
        <v>0.66319444444444797</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7">
        <v>0.66666666666666996</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7">
        <v>0.67013888888889295</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7">
        <v>0.67361111111111505</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7">
        <v>0.67708333333333703</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7">
        <v>0.68055555555556002</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7">
        <v>0.68402777777778201</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7">
        <v>0.687500000000004</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7">
        <v>0.69097222222222598</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7">
        <v>0.69444444444444897</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7">
        <v>0.69791666666667096</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7">
        <v>0.70138888888889295</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7">
        <v>0.70486111111111505</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7">
        <v>0.70833333333333803</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7">
        <v>0.71180555555556002</v>
      </c>
    </row>
    <row r="126" spans="1:33"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7">
        <v>0.71527777777778201</v>
      </c>
    </row>
    <row r="127" spans="1:33"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7">
        <v>0.718750000000004</v>
      </c>
    </row>
    <row r="128" spans="1:33"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7">
        <v>0.72222222222222698</v>
      </c>
    </row>
    <row r="129" spans="1:33"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7">
        <v>0.72569444444444897</v>
      </c>
    </row>
    <row r="130" spans="1:33"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7">
        <v>0.72916666666667096</v>
      </c>
    </row>
    <row r="131" spans="1:33"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7">
        <v>0.73263888888889395</v>
      </c>
    </row>
    <row r="132" spans="1:33"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7">
        <v>0.73611111111111605</v>
      </c>
    </row>
    <row r="133" spans="1:33"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7">
        <v>0.73958333333333803</v>
      </c>
    </row>
    <row r="134" spans="1:33"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7">
        <v>0.74305555555556002</v>
      </c>
    </row>
    <row r="135" spans="1:33"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7">
        <v>0.74652777777778301</v>
      </c>
    </row>
    <row r="136" spans="1:33"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7">
        <v>0.750000000000005</v>
      </c>
    </row>
    <row r="137" spans="1:33"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7">
        <v>0.75347222222222698</v>
      </c>
    </row>
    <row r="138" spans="1:33"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7">
        <v>0.75694444444444897</v>
      </c>
    </row>
    <row r="139" spans="1:33"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7">
        <v>0.76041666666667196</v>
      </c>
    </row>
    <row r="140" spans="1:33" x14ac:dyDescent="0.15">
      <c r="A140" s="5"/>
      <c r="AD140" s="5"/>
      <c r="AG140" s="107">
        <v>0.76388888888889395</v>
      </c>
    </row>
    <row r="141" spans="1:33" x14ac:dyDescent="0.15">
      <c r="AG141" s="107">
        <v>0.76736111111111605</v>
      </c>
    </row>
    <row r="142" spans="1:33" x14ac:dyDescent="0.15">
      <c r="AG142" s="107">
        <v>0.77083333333333803</v>
      </c>
    </row>
    <row r="143" spans="1:33" x14ac:dyDescent="0.15">
      <c r="AG143" s="107">
        <v>0.77430555555556102</v>
      </c>
    </row>
    <row r="144" spans="1:33" x14ac:dyDescent="0.15">
      <c r="AG144" s="107">
        <v>0.77777777777778301</v>
      </c>
    </row>
    <row r="145" spans="33:33" x14ac:dyDescent="0.15">
      <c r="AG145" s="107">
        <v>0.781250000000005</v>
      </c>
    </row>
    <row r="146" spans="33:33" x14ac:dyDescent="0.15">
      <c r="AG146" s="107">
        <v>0.78472222222222798</v>
      </c>
    </row>
    <row r="147" spans="33:33" x14ac:dyDescent="0.15">
      <c r="AG147" s="107">
        <v>0.78819444444444997</v>
      </c>
    </row>
    <row r="148" spans="33:33" x14ac:dyDescent="0.15">
      <c r="AG148" s="107">
        <v>0.79166666666667196</v>
      </c>
    </row>
  </sheetData>
  <mergeCells count="87">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AH16:AH17"/>
    <mergeCell ref="B13:C14"/>
    <mergeCell ref="E13:U13"/>
    <mergeCell ref="V13:X14"/>
    <mergeCell ref="Y13:AC14"/>
    <mergeCell ref="E14:U14"/>
    <mergeCell ref="B16:O17"/>
    <mergeCell ref="P16:R17"/>
    <mergeCell ref="S16:U17"/>
    <mergeCell ref="V16:X17"/>
    <mergeCell ref="Y16:AC17"/>
    <mergeCell ref="Y19:AC19"/>
    <mergeCell ref="AI16:AJ16"/>
    <mergeCell ref="AK16:AL16"/>
    <mergeCell ref="AM16:AN16"/>
    <mergeCell ref="B18:O18"/>
    <mergeCell ref="P18:R18"/>
    <mergeCell ref="S18:U18"/>
    <mergeCell ref="V18:X18"/>
    <mergeCell ref="Y18:AC18"/>
    <mergeCell ref="AI18:AJ18"/>
    <mergeCell ref="AM18:AN18"/>
    <mergeCell ref="C19:O19"/>
    <mergeCell ref="P19:R19"/>
    <mergeCell ref="S19:U19"/>
    <mergeCell ref="V19:X19"/>
    <mergeCell ref="AK18:AL18"/>
    <mergeCell ref="C21:O21"/>
    <mergeCell ref="P21:R21"/>
    <mergeCell ref="S21:U21"/>
    <mergeCell ref="V21:X21"/>
    <mergeCell ref="Y21:AC21"/>
    <mergeCell ref="C23:O23"/>
    <mergeCell ref="P23:R23"/>
    <mergeCell ref="S23:U23"/>
    <mergeCell ref="V23:X23"/>
    <mergeCell ref="Y23:AC23"/>
    <mergeCell ref="C20:O20"/>
    <mergeCell ref="P20:R20"/>
    <mergeCell ref="S20:U20"/>
    <mergeCell ref="V20:X20"/>
    <mergeCell ref="Y20:AC20"/>
    <mergeCell ref="C25:O25"/>
    <mergeCell ref="P25:R25"/>
    <mergeCell ref="S25:U25"/>
    <mergeCell ref="V25:X25"/>
    <mergeCell ref="Y25:AC25"/>
    <mergeCell ref="C22:O22"/>
    <mergeCell ref="P22:R22"/>
    <mergeCell ref="S22:U22"/>
    <mergeCell ref="V22:X22"/>
    <mergeCell ref="Y22:AC22"/>
    <mergeCell ref="C27:O27"/>
    <mergeCell ref="P27:R27"/>
    <mergeCell ref="S27:U27"/>
    <mergeCell ref="V27:X27"/>
    <mergeCell ref="Y27:AC27"/>
    <mergeCell ref="C24:O24"/>
    <mergeCell ref="P24:R24"/>
    <mergeCell ref="S24:U24"/>
    <mergeCell ref="V24:X24"/>
    <mergeCell ref="Y24:AC24"/>
    <mergeCell ref="C28:O28"/>
    <mergeCell ref="P28:R28"/>
    <mergeCell ref="S28:U28"/>
    <mergeCell ref="V28:X28"/>
    <mergeCell ref="Y28:AC28"/>
    <mergeCell ref="C26:O26"/>
    <mergeCell ref="P26:R26"/>
    <mergeCell ref="S26:U26"/>
    <mergeCell ref="V26:X26"/>
    <mergeCell ref="Y26:AC26"/>
  </mergeCells>
  <phoneticPr fontId="59"/>
  <dataValidations count="2">
    <dataValidation type="list" allowBlank="1" showInputMessage="1" showErrorMessage="1" sqref="M10 R10 M11:P11 R11:U11" xr:uid="{00000000-0002-0000-0200-000000000000}">
      <formula1>$AG$17:$AG$148</formula1>
    </dataValidation>
    <dataValidation type="list" allowBlank="1" showInputMessage="1" showErrorMessage="1" sqref="P19:P28 V19:V28 S19:S28" xr:uid="{00000000-0002-0000-0200-000001000000}">
      <formula1>$AH$19:$AH$23</formula1>
    </dataValidation>
  </dataValidations>
  <printOptions horizontalCentered="1" verticalCentered="1"/>
  <pageMargins left="0.7" right="0.7" top="0.75" bottom="0.75" header="0.3" footer="0.3"/>
  <pageSetup paperSize="9" orientation="portrait" blackAndWhite="1" horizontalDpi="2"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dimension ref="A1:AL93"/>
  <sheetViews>
    <sheetView showGridLines="0" topLeftCell="A16" zoomScaleNormal="100" workbookViewId="0">
      <selection activeCell="AE14" sqref="AE14"/>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38"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38"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'シート2-⑥-6'!D7:AC7</f>
        <v>⑥-6ケアマネジメントの演習「社会資源の活用に向けた関係機関との連携に関する事例」</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238">
        <v>1</v>
      </c>
      <c r="E10" s="670" t="str">
        <f>IF(ISBLANK('シート2-⑥-1'!E10),"",'シート2-⑥-1'!E10)</f>
        <v/>
      </c>
      <c r="F10" s="671"/>
      <c r="G10" s="671"/>
      <c r="H10" s="671"/>
      <c r="I10" s="672"/>
      <c r="J10" s="425" t="s">
        <v>30</v>
      </c>
      <c r="K10" s="341"/>
      <c r="L10" s="239">
        <v>1</v>
      </c>
      <c r="M10" s="673" t="str">
        <f>IF(ISBLANK('シート2-⑥-1'!M10),"",'シート2-⑥-1'!M10)</f>
        <v/>
      </c>
      <c r="N10" s="674"/>
      <c r="O10" s="674"/>
      <c r="P10" s="675"/>
      <c r="Q10" s="89" t="s">
        <v>1</v>
      </c>
      <c r="R10" s="673" t="str">
        <f>IF(ISBLANK('シート2-⑥-1'!R10),"",'シート2-⑥-1'!R10)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240">
        <v>2</v>
      </c>
      <c r="E11" s="664" t="str">
        <f>IF(ISBLANK('シート2-⑥-1'!E11),"",'シート2-⑥-1'!E11)</f>
        <v/>
      </c>
      <c r="F11" s="665"/>
      <c r="G11" s="665"/>
      <c r="H11" s="665"/>
      <c r="I11" s="666"/>
      <c r="J11" s="425"/>
      <c r="K11" s="341"/>
      <c r="L11" s="239">
        <v>2</v>
      </c>
      <c r="M11" s="667" t="str">
        <f>IF(ISBLANK('シート2-⑥-1'!M11),"",'シート2-⑥-1'!M11)</f>
        <v/>
      </c>
      <c r="N11" s="668"/>
      <c r="O11" s="668"/>
      <c r="P11" s="669"/>
      <c r="Q11" s="89" t="s">
        <v>1</v>
      </c>
      <c r="R11" s="667" t="str">
        <f>IF(ISBLANK('シート2-⑥-1'!R11),"",'シート2-⑥-1'!R11)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G12" s="75"/>
      <c r="AH12" s="75"/>
      <c r="AL12" s="75"/>
    </row>
    <row r="13" spans="1:38" s="75" customFormat="1" ht="18.75" customHeight="1" x14ac:dyDescent="0.15">
      <c r="B13" s="367" t="s">
        <v>4</v>
      </c>
      <c r="C13" s="367"/>
      <c r="D13" s="238">
        <v>1</v>
      </c>
      <c r="E13" s="658" t="str">
        <f>IF(ISBLANK('シート2-⑥-1'!E13),"",'シート2-⑥-1'!E13)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240">
        <v>2</v>
      </c>
      <c r="E14" s="661" t="str">
        <f>IF(ISBLANK('シート2-⑥-1'!E14),"",'シート2-⑥-1'!E14)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113</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114</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119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dimension ref="A1:AL93"/>
  <sheetViews>
    <sheetView showGridLines="0" zoomScaleNormal="100" workbookViewId="0">
      <selection activeCell="AI19" sqref="AI19:AI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237"/>
      <c r="AE3" s="79"/>
    </row>
    <row r="4" spans="1:38" s="75" customFormat="1" ht="7.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79"/>
    </row>
    <row r="5" spans="1:38" s="75" customFormat="1" ht="7.5" customHeight="1" x14ac:dyDescent="0.15">
      <c r="A5" s="80"/>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'シート2-⑥-7'!D7:AC7</f>
        <v>⑥-7ケアマネジメントの演習「状態に応じた多様なサービス（地域密着型サービスや施設サービス等）の活用に関する事例」</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238">
        <v>1</v>
      </c>
      <c r="E10" s="670" t="str">
        <f>IF(ISBLANK('シート2-⑥-1'!E10),"",'シート2-⑥-1'!E10)</f>
        <v/>
      </c>
      <c r="F10" s="671"/>
      <c r="G10" s="671"/>
      <c r="H10" s="671"/>
      <c r="I10" s="672"/>
      <c r="J10" s="425" t="s">
        <v>30</v>
      </c>
      <c r="K10" s="341"/>
      <c r="L10" s="239">
        <v>1</v>
      </c>
      <c r="M10" s="673" t="str">
        <f>IF(ISBLANK('シート2-⑥-1'!M10),"",'シート2-⑥-1'!M10)</f>
        <v/>
      </c>
      <c r="N10" s="674"/>
      <c r="O10" s="674"/>
      <c r="P10" s="675"/>
      <c r="Q10" s="89" t="s">
        <v>1</v>
      </c>
      <c r="R10" s="673" t="str">
        <f>IF(ISBLANK('シート2-⑥-1'!R10),"",'シート2-⑥-1'!R10)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240">
        <v>2</v>
      </c>
      <c r="E11" s="664" t="str">
        <f>IF(ISBLANK('シート2-⑥-1'!E11),"",'シート2-⑥-1'!E11)</f>
        <v/>
      </c>
      <c r="F11" s="665"/>
      <c r="G11" s="665"/>
      <c r="H11" s="665"/>
      <c r="I11" s="666"/>
      <c r="J11" s="425"/>
      <c r="K11" s="341"/>
      <c r="L11" s="239">
        <v>2</v>
      </c>
      <c r="M11" s="667" t="str">
        <f>IF(ISBLANK('シート2-⑥-1'!M11),"",'シート2-⑥-1'!M11)</f>
        <v/>
      </c>
      <c r="N11" s="668"/>
      <c r="O11" s="668"/>
      <c r="P11" s="669"/>
      <c r="Q11" s="89" t="s">
        <v>1</v>
      </c>
      <c r="R11" s="667" t="str">
        <f>IF(ISBLANK('シート2-⑥-1'!R11),"",'シート2-⑥-1'!R11)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243"/>
      <c r="E12" s="93"/>
      <c r="F12" s="93"/>
      <c r="G12" s="93"/>
      <c r="H12" s="93"/>
      <c r="I12" s="95"/>
      <c r="J12" s="243"/>
      <c r="K12" s="243"/>
      <c r="L12" s="93"/>
      <c r="M12" s="93"/>
      <c r="N12" s="93"/>
      <c r="O12" s="243"/>
      <c r="P12" s="243"/>
      <c r="Q12" s="243"/>
      <c r="R12" s="243"/>
      <c r="S12" s="93"/>
      <c r="T12" s="93"/>
      <c r="U12" s="93"/>
      <c r="V12" s="93"/>
      <c r="W12" s="93"/>
      <c r="X12" s="93"/>
      <c r="Y12" s="93"/>
      <c r="Z12" s="93"/>
      <c r="AA12" s="96"/>
      <c r="AB12" s="243"/>
      <c r="AC12" s="243"/>
      <c r="AG12" s="75"/>
      <c r="AH12" s="75"/>
      <c r="AL12" s="75"/>
    </row>
    <row r="13" spans="1:38" s="75" customFormat="1" ht="18.75" customHeight="1" x14ac:dyDescent="0.15">
      <c r="B13" s="367" t="s">
        <v>4</v>
      </c>
      <c r="C13" s="367"/>
      <c r="D13" s="238">
        <v>1</v>
      </c>
      <c r="E13" s="658" t="str">
        <f>IF(ISBLANK('シート2-⑥-1'!E13),"",'シート2-⑥-1'!E13)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240">
        <v>2</v>
      </c>
      <c r="E14" s="661" t="str">
        <f>IF(ISBLANK('シート2-⑥-1'!E14),"",'シート2-⑥-1'!E14)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113</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114</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119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dimension ref="A1:AL93"/>
  <sheetViews>
    <sheetView showGridLines="0" topLeftCell="A19" zoomScaleNormal="100" workbookViewId="0">
      <selection activeCell="AG20" sqref="AG2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06" t="str">
        <f>'シート2-⑦'!D7:AC7</f>
        <v>⑦個人での学習及び介護支援専門員相互間の学習</v>
      </c>
      <c r="E7" s="606"/>
      <c r="F7" s="606"/>
      <c r="G7" s="606"/>
      <c r="H7" s="606"/>
      <c r="I7" s="606"/>
      <c r="J7" s="606"/>
      <c r="K7" s="606"/>
      <c r="L7" s="606"/>
      <c r="M7" s="606"/>
      <c r="N7" s="606"/>
      <c r="O7" s="606"/>
      <c r="P7" s="606"/>
      <c r="Q7" s="606"/>
      <c r="R7" s="606"/>
      <c r="S7" s="606"/>
      <c r="T7" s="606"/>
      <c r="U7" s="606"/>
      <c r="V7" s="606"/>
      <c r="W7" s="606"/>
      <c r="X7" s="606"/>
      <c r="Y7" s="606"/>
      <c r="Z7" s="606"/>
      <c r="AA7" s="606"/>
      <c r="AB7" s="606"/>
      <c r="AC7" s="607"/>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IF(ISBLANK('シート2-⑦'!E10),"",'シート2-⑦'!E10)</f>
        <v/>
      </c>
      <c r="F10" s="671"/>
      <c r="G10" s="671"/>
      <c r="H10" s="671"/>
      <c r="I10" s="672"/>
      <c r="J10" s="425" t="s">
        <v>30</v>
      </c>
      <c r="K10" s="341"/>
      <c r="L10" s="88">
        <v>1</v>
      </c>
      <c r="M10" s="673" t="str">
        <f>IF(ISBLANK('シート2-⑦'!M10),"",'シート2-⑦'!M10)</f>
        <v/>
      </c>
      <c r="N10" s="674"/>
      <c r="O10" s="674"/>
      <c r="P10" s="675"/>
      <c r="Q10" s="89" t="s">
        <v>1</v>
      </c>
      <c r="R10" s="673" t="str">
        <f>IF(ISBLANK('シート2-⑦'!R10),"",'シート2-⑦'!R10)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IF(ISBLANK('シート2-⑦'!E11),"",'シート2-⑦'!E11)</f>
        <v/>
      </c>
      <c r="F11" s="665"/>
      <c r="G11" s="665"/>
      <c r="H11" s="665"/>
      <c r="I11" s="666"/>
      <c r="J11" s="425"/>
      <c r="K11" s="341"/>
      <c r="L11" s="88">
        <v>2</v>
      </c>
      <c r="M11" s="667" t="str">
        <f>IF(ISBLANK('シート2-⑦'!M11),"",'シート2-⑦'!M11)</f>
        <v/>
      </c>
      <c r="N11" s="668"/>
      <c r="O11" s="668"/>
      <c r="P11" s="669"/>
      <c r="Q11" s="89" t="s">
        <v>1</v>
      </c>
      <c r="R11" s="667" t="str">
        <f>IF(ISBLANK('シート2-⑦'!R11),"",'シート2-⑦'!R11)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IF(ISBLANK('シート2-⑦'!E13),"",'シート2-⑦'!E13)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IF(ISBLANK('シート2-⑦'!E14),"",'シート2-⑦'!E14)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dimension ref="A1:AL93"/>
  <sheetViews>
    <sheetView showGridLines="0" zoomScaleNormal="100" workbookViewId="0">
      <selection activeCell="AI11" sqref="AI11"/>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x14ac:dyDescent="0.15">
      <c r="B2" s="76"/>
      <c r="AE2" s="77"/>
    </row>
    <row r="3" spans="1:38" s="75" customFormat="1" ht="42" customHeight="1" x14ac:dyDescent="0.15">
      <c r="B3" s="340" t="s">
        <v>318</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38"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row>
    <row r="7" spans="1:38" s="75" customFormat="1" ht="32.1" customHeight="1" x14ac:dyDescent="0.15">
      <c r="A7" s="80"/>
      <c r="B7" s="465" t="s">
        <v>315</v>
      </c>
      <c r="C7" s="465"/>
      <c r="D7" s="678" t="str">
        <f>'シート2-⑧'!D7:AC7</f>
        <v>⑧研修全体を振り返っての意見交換、講評及びネットワーク作り</v>
      </c>
      <c r="E7" s="678"/>
      <c r="F7" s="678"/>
      <c r="G7" s="678"/>
      <c r="H7" s="678"/>
      <c r="I7" s="678"/>
      <c r="J7" s="678"/>
      <c r="K7" s="678"/>
      <c r="L7" s="678"/>
      <c r="M7" s="678"/>
      <c r="N7" s="678"/>
      <c r="O7" s="678"/>
      <c r="P7" s="678"/>
      <c r="Q7" s="678"/>
      <c r="R7" s="678"/>
      <c r="S7" s="678"/>
      <c r="T7" s="678"/>
      <c r="U7" s="678"/>
      <c r="V7" s="678"/>
      <c r="W7" s="678"/>
      <c r="X7" s="678"/>
      <c r="Y7" s="678"/>
      <c r="Z7" s="678"/>
      <c r="AA7" s="678"/>
      <c r="AB7" s="678"/>
      <c r="AC7" s="679"/>
      <c r="AE7" s="77"/>
    </row>
    <row r="8" spans="1:38"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x14ac:dyDescent="0.2">
      <c r="AE9" s="77"/>
    </row>
    <row r="10" spans="1:38" s="75" customFormat="1" ht="18.75" customHeight="1" x14ac:dyDescent="0.15">
      <c r="B10" s="367" t="s">
        <v>29</v>
      </c>
      <c r="C10" s="367"/>
      <c r="D10" s="87">
        <v>1</v>
      </c>
      <c r="E10" s="670" t="str">
        <f>IF(ISBLANK('シート2-⑧'!E10),"",'シート2-⑧'!E10)</f>
        <v/>
      </c>
      <c r="F10" s="671"/>
      <c r="G10" s="671"/>
      <c r="H10" s="671"/>
      <c r="I10" s="672"/>
      <c r="J10" s="425" t="s">
        <v>30</v>
      </c>
      <c r="K10" s="341"/>
      <c r="L10" s="88">
        <v>1</v>
      </c>
      <c r="M10" s="673" t="str">
        <f>IF(ISBLANK('シート2-⑧'!M10),"",'シート2-⑧'!M10)</f>
        <v/>
      </c>
      <c r="N10" s="674"/>
      <c r="O10" s="674"/>
      <c r="P10" s="675"/>
      <c r="Q10" s="89" t="s">
        <v>1</v>
      </c>
      <c r="R10" s="673" t="str">
        <f>IF(ISBLANK('シート2-⑧'!R10),"",'シート2-⑧'!R10)</f>
        <v/>
      </c>
      <c r="S10" s="676"/>
      <c r="T10" s="676"/>
      <c r="U10" s="677"/>
      <c r="V10" s="425" t="s">
        <v>2</v>
      </c>
      <c r="W10" s="341"/>
      <c r="X10" s="341"/>
      <c r="Y10" s="426" t="str">
        <f>IF(ISBLANK(シート1!N7),"",シート1!N7)</f>
        <v/>
      </c>
      <c r="Z10" s="427"/>
      <c r="AA10" s="427"/>
      <c r="AB10" s="427"/>
      <c r="AC10" s="428"/>
      <c r="AE10" s="77"/>
    </row>
    <row r="11" spans="1:38" s="75" customFormat="1" ht="18.75" customHeight="1" thickBot="1" x14ac:dyDescent="0.2">
      <c r="B11" s="367"/>
      <c r="C11" s="367"/>
      <c r="D11" s="90">
        <v>2</v>
      </c>
      <c r="E11" s="664" t="str">
        <f>IF(ISBLANK('シート2-⑧'!E11),"",'シート2-⑧'!E11)</f>
        <v/>
      </c>
      <c r="F11" s="665"/>
      <c r="G11" s="665"/>
      <c r="H11" s="665"/>
      <c r="I11" s="666"/>
      <c r="J11" s="425"/>
      <c r="K11" s="341"/>
      <c r="L11" s="88">
        <v>2</v>
      </c>
      <c r="M11" s="667" t="str">
        <f>IF(ISBLANK('シート2-⑧'!M11),"",'シート2-⑧'!M11)</f>
        <v/>
      </c>
      <c r="N11" s="668"/>
      <c r="O11" s="668"/>
      <c r="P11" s="669"/>
      <c r="Q11" s="89" t="s">
        <v>1</v>
      </c>
      <c r="R11" s="667" t="str">
        <f>IF(ISBLANK('シート2-⑧'!R11),"",'シート2-⑧'!R11)</f>
        <v/>
      </c>
      <c r="S11" s="668"/>
      <c r="T11" s="668"/>
      <c r="U11" s="669"/>
      <c r="V11" s="425"/>
      <c r="W11" s="341"/>
      <c r="X11" s="341"/>
      <c r="Y11" s="429"/>
      <c r="Z11" s="430"/>
      <c r="AA11" s="430"/>
      <c r="AB11" s="430"/>
      <c r="AC11" s="431"/>
      <c r="AD11" s="91"/>
      <c r="AE11" s="91"/>
    </row>
    <row r="12" spans="1:38"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x14ac:dyDescent="0.15">
      <c r="B13" s="367" t="s">
        <v>4</v>
      </c>
      <c r="C13" s="367"/>
      <c r="D13" s="87">
        <v>1</v>
      </c>
      <c r="E13" s="658" t="str">
        <f>IF(ISBLANK('シート2-⑧'!E13),"",'シート2-⑧'!E13)</f>
        <v/>
      </c>
      <c r="F13" s="659"/>
      <c r="G13" s="659"/>
      <c r="H13" s="659"/>
      <c r="I13" s="659"/>
      <c r="J13" s="659"/>
      <c r="K13" s="659"/>
      <c r="L13" s="659"/>
      <c r="M13" s="659"/>
      <c r="N13" s="659"/>
      <c r="O13" s="659"/>
      <c r="P13" s="659"/>
      <c r="Q13" s="659"/>
      <c r="R13" s="659"/>
      <c r="S13" s="659"/>
      <c r="T13" s="659"/>
      <c r="U13" s="660"/>
      <c r="V13" s="425" t="s">
        <v>3</v>
      </c>
      <c r="W13" s="341"/>
      <c r="X13" s="344"/>
      <c r="Y13" s="426" t="str">
        <f>IF(ISBLANK(シート1!N9),"",シート1!N9)</f>
        <v/>
      </c>
      <c r="Z13" s="427"/>
      <c r="AA13" s="427"/>
      <c r="AB13" s="427"/>
      <c r="AC13" s="428"/>
    </row>
    <row r="14" spans="1:38" s="75" customFormat="1" ht="18.75" customHeight="1" thickBot="1" x14ac:dyDescent="0.2">
      <c r="B14" s="367"/>
      <c r="C14" s="367"/>
      <c r="D14" s="90">
        <v>2</v>
      </c>
      <c r="E14" s="661" t="str">
        <f>IF(ISBLANK('シート2-⑧'!E14),"",'シート2-⑧'!E14)</f>
        <v/>
      </c>
      <c r="F14" s="662"/>
      <c r="G14" s="662"/>
      <c r="H14" s="662"/>
      <c r="I14" s="662"/>
      <c r="J14" s="662"/>
      <c r="K14" s="662"/>
      <c r="L14" s="662"/>
      <c r="M14" s="662"/>
      <c r="N14" s="662"/>
      <c r="O14" s="662"/>
      <c r="P14" s="662"/>
      <c r="Q14" s="662"/>
      <c r="R14" s="662"/>
      <c r="S14" s="662"/>
      <c r="T14" s="662"/>
      <c r="U14" s="663"/>
      <c r="V14" s="425"/>
      <c r="W14" s="341"/>
      <c r="X14" s="344"/>
      <c r="Y14" s="429"/>
      <c r="Z14" s="430"/>
      <c r="AA14" s="430"/>
      <c r="AB14" s="430"/>
      <c r="AC14" s="431"/>
    </row>
    <row r="15" spans="1:38"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x14ac:dyDescent="0.15">
      <c r="B16" s="435" t="s">
        <v>33</v>
      </c>
      <c r="C16" s="436"/>
      <c r="D16" s="436"/>
      <c r="E16" s="436"/>
      <c r="F16" s="436"/>
      <c r="G16" s="436"/>
      <c r="H16" s="436"/>
      <c r="I16" s="436"/>
      <c r="J16" s="436" t="s">
        <v>123</v>
      </c>
      <c r="K16" s="436"/>
      <c r="L16" s="436"/>
      <c r="M16" s="436"/>
      <c r="N16" s="436"/>
      <c r="O16" s="436"/>
      <c r="P16" s="436"/>
      <c r="Q16" s="436"/>
      <c r="R16" s="436"/>
      <c r="S16" s="436"/>
      <c r="T16" s="436"/>
      <c r="U16" s="436"/>
      <c r="V16" s="436"/>
      <c r="W16" s="436"/>
      <c r="X16" s="436"/>
      <c r="Y16" s="436"/>
      <c r="Z16" s="436"/>
      <c r="AA16" s="436"/>
      <c r="AB16" s="436"/>
      <c r="AC16" s="437"/>
    </row>
    <row r="17" spans="1:37" s="75" customFormat="1" ht="14.25" thickBot="1" x14ac:dyDescent="0.2">
      <c r="B17" s="651"/>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652"/>
    </row>
    <row r="18" spans="1:37" s="75" customFormat="1" ht="129.75" customHeight="1" x14ac:dyDescent="0.15">
      <c r="B18" s="149" t="s">
        <v>72</v>
      </c>
      <c r="C18" s="653" t="s">
        <v>125</v>
      </c>
      <c r="D18" s="653"/>
      <c r="E18" s="653"/>
      <c r="F18" s="653"/>
      <c r="G18" s="653"/>
      <c r="H18" s="653"/>
      <c r="I18" s="654"/>
      <c r="J18" s="655"/>
      <c r="K18" s="656"/>
      <c r="L18" s="656"/>
      <c r="M18" s="656"/>
      <c r="N18" s="656"/>
      <c r="O18" s="656"/>
      <c r="P18" s="656"/>
      <c r="Q18" s="656"/>
      <c r="R18" s="656"/>
      <c r="S18" s="656"/>
      <c r="T18" s="656"/>
      <c r="U18" s="656"/>
      <c r="V18" s="656"/>
      <c r="W18" s="656"/>
      <c r="X18" s="656"/>
      <c r="Y18" s="656"/>
      <c r="Z18" s="656"/>
      <c r="AA18" s="656"/>
      <c r="AB18" s="656"/>
      <c r="AC18" s="657"/>
      <c r="AJ18" s="232"/>
      <c r="AK18" s="232"/>
    </row>
    <row r="19" spans="1:37" s="75" customFormat="1" ht="129.75" customHeight="1" x14ac:dyDescent="0.15">
      <c r="B19" s="150" t="s">
        <v>137</v>
      </c>
      <c r="C19" s="641" t="s">
        <v>124</v>
      </c>
      <c r="D19" s="641"/>
      <c r="E19" s="641"/>
      <c r="F19" s="641"/>
      <c r="G19" s="641"/>
      <c r="H19" s="641"/>
      <c r="I19" s="642"/>
      <c r="J19" s="643"/>
      <c r="K19" s="644"/>
      <c r="L19" s="644"/>
      <c r="M19" s="644"/>
      <c r="N19" s="644"/>
      <c r="O19" s="644"/>
      <c r="P19" s="644"/>
      <c r="Q19" s="644"/>
      <c r="R19" s="644"/>
      <c r="S19" s="644"/>
      <c r="T19" s="644"/>
      <c r="U19" s="644"/>
      <c r="V19" s="644"/>
      <c r="W19" s="644"/>
      <c r="X19" s="644"/>
      <c r="Y19" s="644"/>
      <c r="Z19" s="644"/>
      <c r="AA19" s="644"/>
      <c r="AB19" s="644"/>
      <c r="AC19" s="645"/>
      <c r="AJ19" s="232"/>
      <c r="AK19" s="232"/>
    </row>
    <row r="20" spans="1:37" s="75" customFormat="1" ht="129.75" customHeight="1" x14ac:dyDescent="0.15">
      <c r="B20" s="150" t="s">
        <v>138</v>
      </c>
      <c r="C20" s="641" t="s">
        <v>317</v>
      </c>
      <c r="D20" s="641"/>
      <c r="E20" s="641"/>
      <c r="F20" s="641"/>
      <c r="G20" s="641"/>
      <c r="H20" s="641"/>
      <c r="I20" s="642"/>
      <c r="J20" s="643"/>
      <c r="K20" s="644"/>
      <c r="L20" s="644"/>
      <c r="M20" s="644"/>
      <c r="N20" s="644"/>
      <c r="O20" s="644"/>
      <c r="P20" s="644"/>
      <c r="Q20" s="644"/>
      <c r="R20" s="644"/>
      <c r="S20" s="644"/>
      <c r="T20" s="644"/>
      <c r="U20" s="644"/>
      <c r="V20" s="644"/>
      <c r="W20" s="644"/>
      <c r="X20" s="644"/>
      <c r="Y20" s="644"/>
      <c r="Z20" s="644"/>
      <c r="AA20" s="644"/>
      <c r="AB20" s="644"/>
      <c r="AC20" s="645"/>
    </row>
    <row r="21" spans="1:37" s="75" customFormat="1" ht="129.75" customHeight="1" thickBot="1" x14ac:dyDescent="0.2">
      <c r="B21" s="151" t="s">
        <v>179</v>
      </c>
      <c r="C21" s="646" t="s">
        <v>316</v>
      </c>
      <c r="D21" s="646"/>
      <c r="E21" s="646"/>
      <c r="F21" s="646"/>
      <c r="G21" s="646"/>
      <c r="H21" s="646"/>
      <c r="I21" s="647"/>
      <c r="J21" s="648"/>
      <c r="K21" s="649"/>
      <c r="L21" s="649"/>
      <c r="M21" s="649"/>
      <c r="N21" s="649"/>
      <c r="O21" s="649"/>
      <c r="P21" s="649"/>
      <c r="Q21" s="649"/>
      <c r="R21" s="649"/>
      <c r="S21" s="649"/>
      <c r="T21" s="649"/>
      <c r="U21" s="649"/>
      <c r="V21" s="649"/>
      <c r="W21" s="649"/>
      <c r="X21" s="649"/>
      <c r="Y21" s="649"/>
      <c r="Z21" s="649"/>
      <c r="AA21" s="649"/>
      <c r="AB21" s="649"/>
      <c r="AC21" s="650"/>
    </row>
    <row r="22" spans="1:37" s="75" customFormat="1" x14ac:dyDescent="0.15"/>
    <row r="23" spans="1:37" s="6" customFormat="1" x14ac:dyDescent="0.15"/>
    <row r="24" spans="1:37" s="6" customFormat="1" x14ac:dyDescent="0.15"/>
    <row r="25" spans="1:37" s="6" customFormat="1" x14ac:dyDescent="0.15"/>
    <row r="26" spans="1:37" s="6" customFormat="1" x14ac:dyDescent="0.15"/>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x14ac:dyDescent="0.15">
      <c r="A93" s="5"/>
      <c r="AD93" s="5"/>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59"/>
  <printOptions horizontalCentered="1" verticalCentered="1"/>
  <pageMargins left="0.7" right="0.7" top="0.75" bottom="0.75" header="0.3" footer="0.3"/>
  <pageSetup paperSize="9" orientation="portrait" blackAndWhite="1"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
    <tabColor rgb="FF00B050"/>
  </sheetPr>
  <dimension ref="A1:CQ65"/>
  <sheetViews>
    <sheetView zoomScale="70" zoomScaleNormal="70" zoomScaleSheetLayoutView="80" workbookViewId="0">
      <selection activeCell="E6" sqref="E6"/>
    </sheetView>
  </sheetViews>
  <sheetFormatPr defaultRowHeight="13.5" x14ac:dyDescent="0.15"/>
  <cols>
    <col min="1" max="1" width="7.125" style="33" bestFit="1" customWidth="1"/>
    <col min="2" max="2" width="10" style="33" customWidth="1"/>
    <col min="3" max="3" width="9" style="33" customWidth="1"/>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8" width="9" style="33" customWidth="1"/>
    <col min="19" max="20" width="19.5" style="33" customWidth="1"/>
    <col min="21" max="22" width="13.5" style="33" customWidth="1"/>
    <col min="23" max="23" width="17.625" style="33" customWidth="1"/>
    <col min="24" max="80" width="9" style="33" customWidth="1"/>
    <col min="81" max="16384" width="9" style="33"/>
  </cols>
  <sheetData>
    <row r="1" spans="1:70" ht="18.75" x14ac:dyDescent="0.15">
      <c r="A1" s="52" t="s">
        <v>135</v>
      </c>
      <c r="B1" s="52"/>
      <c r="F1" s="215" t="s">
        <v>180</v>
      </c>
      <c r="G1" s="220"/>
    </row>
    <row r="2" spans="1:70" x14ac:dyDescent="0.15">
      <c r="A2" s="39"/>
      <c r="B2" s="212"/>
      <c r="C2" s="680" t="s">
        <v>73</v>
      </c>
      <c r="D2" s="681"/>
      <c r="E2" s="681"/>
      <c r="F2" s="681"/>
      <c r="G2" s="681"/>
      <c r="H2" s="681"/>
      <c r="I2" s="681"/>
      <c r="J2" s="682" t="s">
        <v>74</v>
      </c>
      <c r="K2" s="683"/>
      <c r="L2" s="683"/>
      <c r="M2" s="683"/>
      <c r="N2" s="683"/>
      <c r="O2" s="683"/>
      <c r="P2" s="684"/>
      <c r="Q2" s="682" t="s">
        <v>104</v>
      </c>
      <c r="R2" s="683"/>
      <c r="S2" s="683"/>
      <c r="T2" s="683"/>
      <c r="U2" s="683"/>
      <c r="V2" s="683"/>
      <c r="W2" s="685"/>
    </row>
    <row r="3" spans="1:70" customFormat="1" ht="40.5" x14ac:dyDescent="0.15">
      <c r="A3" s="201" t="s">
        <v>18</v>
      </c>
      <c r="B3" s="213" t="s">
        <v>180</v>
      </c>
      <c r="C3" s="202" t="s">
        <v>23</v>
      </c>
      <c r="D3" s="203" t="s">
        <v>319</v>
      </c>
      <c r="E3" s="204" t="s">
        <v>22</v>
      </c>
      <c r="F3" s="204" t="s">
        <v>21</v>
      </c>
      <c r="G3" s="203" t="s">
        <v>4</v>
      </c>
      <c r="H3" s="203" t="s">
        <v>2</v>
      </c>
      <c r="I3" s="203" t="s">
        <v>20</v>
      </c>
      <c r="J3" s="204" t="s">
        <v>154</v>
      </c>
      <c r="K3" s="204" t="s">
        <v>155</v>
      </c>
      <c r="L3" s="204" t="s">
        <v>156</v>
      </c>
      <c r="M3" s="204" t="s">
        <v>157</v>
      </c>
      <c r="N3" s="204" t="s">
        <v>158</v>
      </c>
      <c r="O3" s="204" t="s">
        <v>159</v>
      </c>
      <c r="P3" s="204" t="s">
        <v>160</v>
      </c>
      <c r="Q3" s="204" t="s">
        <v>161</v>
      </c>
      <c r="R3" s="204" t="s">
        <v>162</v>
      </c>
      <c r="S3" s="204" t="s">
        <v>163</v>
      </c>
      <c r="T3" s="204" t="s">
        <v>164</v>
      </c>
      <c r="U3" s="204" t="s">
        <v>165</v>
      </c>
      <c r="V3" s="204" t="s">
        <v>166</v>
      </c>
      <c r="W3" s="205" t="s">
        <v>167</v>
      </c>
      <c r="Y3" s="33"/>
      <c r="Z3" s="33"/>
      <c r="AA3" s="33"/>
      <c r="AB3" s="33"/>
      <c r="AC3" s="33"/>
      <c r="AL3" s="33"/>
      <c r="AN3" s="33"/>
      <c r="AO3" s="33"/>
      <c r="BA3" s="33"/>
      <c r="BD3" s="33"/>
      <c r="BM3" s="33"/>
      <c r="BP3" s="33"/>
    </row>
    <row r="4" spans="1:70" customFormat="1" x14ac:dyDescent="0.15">
      <c r="A4" s="68" t="s">
        <v>19</v>
      </c>
      <c r="B4" s="216" t="str">
        <f>IF(ISBLANK(G1),"",G1)</f>
        <v/>
      </c>
      <c r="C4" s="206" t="s">
        <v>196</v>
      </c>
      <c r="D4" s="207" t="s">
        <v>168</v>
      </c>
      <c r="E4" s="208" t="str">
        <f>IF(ISBLANK(シート1!D7),"",シート1!D7)</f>
        <v/>
      </c>
      <c r="F4" s="208" t="str">
        <f>IF(ISBLANK(シート1!H7),"",シート1!H7)</f>
        <v/>
      </c>
      <c r="G4" s="209" t="str">
        <f>IF(ISBLANK(シート1!D9),"",シート1!D9)</f>
        <v/>
      </c>
      <c r="H4" s="207" t="str">
        <f>IF(ISBLANK(シート1!N7),"",シート1!N7)</f>
        <v/>
      </c>
      <c r="I4" s="207" t="str">
        <f>IF(ISBLANK(シート1!N9),"",シート1!N9)</f>
        <v/>
      </c>
      <c r="J4" s="208" t="str">
        <f>IF(ISBLANK(シート1!D14),"",シート1!D14)</f>
        <v/>
      </c>
      <c r="K4" s="209" t="str">
        <f>IF(ISBLANK(シート1!B16),"",シート1!B16)</f>
        <v/>
      </c>
      <c r="L4" s="208" t="str">
        <f>IF(ISBLANK(シート1!D27),"",シート1!D27)</f>
        <v/>
      </c>
      <c r="M4" s="209" t="str">
        <f>IF(ISBLANK(シート1!D25),"",シート1!D25)</f>
        <v/>
      </c>
      <c r="N4" s="209" t="str">
        <f>IF(ISBLANK(シート1!I25),"",シート1!I25)</f>
        <v/>
      </c>
      <c r="O4" s="209" t="str">
        <f>IF(ISBLANK(シート1!I27),"",シート1!I27)</f>
        <v/>
      </c>
      <c r="P4" s="207" t="str">
        <f>IF(ISBLANK(シート1!B29),"",シート1!B29)</f>
        <v/>
      </c>
      <c r="Q4" s="208" t="str">
        <f>IF(ISBLANK(シート1!D39),"",シート1!D39)</f>
        <v/>
      </c>
      <c r="R4" s="209" t="str">
        <f>IF(ISBLANK(シート1!B41),"",シート1!B41)</f>
        <v/>
      </c>
      <c r="S4" s="208" t="str">
        <f>IF(ISBLANK(シート1!D52),"",シート1!D52)</f>
        <v/>
      </c>
      <c r="T4" s="209" t="str">
        <f>IF(ISBLANK(シート1!D50),"",シート1!D50)</f>
        <v/>
      </c>
      <c r="U4" s="209" t="str">
        <f>IF(ISBLANK(シート1!I50),"",シート1!I50)</f>
        <v/>
      </c>
      <c r="V4" s="210" t="str">
        <f>IF(ISBLANK(シート1!I52),"",シート1!I52)</f>
        <v/>
      </c>
      <c r="W4" s="211" t="str">
        <f>IF(ISBLANK(シート1!B54),"",シート1!B54)</f>
        <v/>
      </c>
      <c r="Y4" s="33"/>
      <c r="Z4" s="33"/>
      <c r="AA4" s="33"/>
      <c r="AB4" s="33"/>
      <c r="AC4" s="33"/>
      <c r="AL4" s="33"/>
      <c r="AN4" s="33"/>
      <c r="AO4" s="33"/>
      <c r="BA4" s="33"/>
      <c r="BB4" s="33"/>
      <c r="BD4" s="33"/>
      <c r="BM4" s="33"/>
      <c r="BN4" s="33"/>
      <c r="BP4" s="33"/>
    </row>
    <row r="5" spans="1:70" customFormat="1" x14ac:dyDescent="0.15">
      <c r="A5" s="34"/>
      <c r="B5" s="34"/>
      <c r="C5" s="49"/>
      <c r="D5" s="49"/>
      <c r="E5" s="50"/>
      <c r="F5" s="50"/>
      <c r="G5" s="51"/>
      <c r="H5" s="49"/>
      <c r="I5" s="49"/>
      <c r="J5" s="51"/>
      <c r="K5" s="51"/>
      <c r="L5" s="51"/>
      <c r="M5" s="33"/>
      <c r="N5" s="49"/>
      <c r="O5" s="33"/>
      <c r="P5" s="33"/>
      <c r="Q5" s="33"/>
      <c r="R5" s="49"/>
      <c r="S5" s="51"/>
      <c r="T5" s="51"/>
      <c r="U5" s="51"/>
      <c r="V5" s="51"/>
      <c r="W5" s="51"/>
      <c r="X5" s="33"/>
      <c r="Y5" s="33"/>
      <c r="Z5" s="33"/>
      <c r="AA5" s="33"/>
      <c r="AB5" s="33"/>
      <c r="AC5" s="33"/>
      <c r="AD5" s="33"/>
      <c r="AE5" s="33"/>
      <c r="AF5" s="33"/>
      <c r="AG5" s="33"/>
      <c r="AH5" s="33"/>
      <c r="AI5" s="33"/>
      <c r="AJ5" s="33"/>
      <c r="AK5" s="33"/>
      <c r="AL5" s="33"/>
      <c r="AN5" s="33"/>
      <c r="AO5" s="33"/>
      <c r="BA5" s="33"/>
      <c r="BB5" s="33"/>
      <c r="BD5" s="33"/>
      <c r="BM5" s="33"/>
      <c r="BN5" s="33"/>
      <c r="BP5" s="33"/>
    </row>
    <row r="6" spans="1:70" customFormat="1" x14ac:dyDescent="0.15">
      <c r="A6" s="34"/>
      <c r="B6" s="34"/>
      <c r="C6" s="49"/>
      <c r="D6" s="49"/>
      <c r="E6" s="50"/>
      <c r="F6" s="50"/>
      <c r="G6" s="51"/>
      <c r="H6" s="49"/>
      <c r="I6" s="49"/>
      <c r="J6" s="51"/>
      <c r="K6" s="51"/>
      <c r="L6" s="51"/>
      <c r="M6" s="33"/>
      <c r="N6" s="49"/>
      <c r="O6" s="33"/>
      <c r="P6" s="33"/>
      <c r="Q6" s="33"/>
      <c r="R6" s="49"/>
      <c r="S6" s="51"/>
      <c r="T6" s="51"/>
      <c r="U6" s="51"/>
      <c r="V6" s="51"/>
      <c r="W6" s="51"/>
      <c r="X6" s="33"/>
      <c r="Y6" s="33"/>
      <c r="Z6" s="33"/>
      <c r="AA6" s="33"/>
      <c r="AB6" s="33"/>
      <c r="AC6" s="33"/>
      <c r="AD6" s="33"/>
      <c r="AE6" s="33"/>
      <c r="AF6" s="33"/>
      <c r="AG6" s="33"/>
      <c r="AH6" s="33"/>
      <c r="AI6" s="33"/>
      <c r="AJ6" s="33"/>
      <c r="AK6" s="33"/>
      <c r="AL6" s="33"/>
      <c r="AN6" s="33"/>
      <c r="BA6" s="33"/>
      <c r="BM6" s="33"/>
    </row>
    <row r="7" spans="1:70" ht="18.75" x14ac:dyDescent="0.15">
      <c r="A7" s="52" t="s">
        <v>136</v>
      </c>
      <c r="B7" s="52"/>
      <c r="F7" s="215" t="s">
        <v>180</v>
      </c>
      <c r="G7" s="220"/>
    </row>
    <row r="8" spans="1:70" s="35" customFormat="1" x14ac:dyDescent="0.15">
      <c r="A8" s="39"/>
      <c r="B8" s="212"/>
      <c r="C8" s="680" t="s">
        <v>73</v>
      </c>
      <c r="D8" s="681"/>
      <c r="E8" s="681"/>
      <c r="F8" s="681"/>
      <c r="G8" s="681"/>
      <c r="H8" s="681"/>
      <c r="I8" s="681"/>
      <c r="J8" s="681"/>
      <c r="K8" s="681"/>
      <c r="L8" s="681"/>
      <c r="M8" s="681"/>
      <c r="N8" s="687"/>
      <c r="O8" s="40"/>
      <c r="P8" s="686" t="s">
        <v>74</v>
      </c>
      <c r="Q8" s="683"/>
      <c r="R8" s="683"/>
      <c r="S8" s="683"/>
      <c r="T8" s="683"/>
      <c r="U8" s="683"/>
      <c r="V8" s="683"/>
      <c r="W8" s="683"/>
      <c r="X8" s="683"/>
      <c r="Y8" s="683"/>
      <c r="Z8" s="683"/>
      <c r="AA8" s="683"/>
      <c r="AB8" s="683"/>
      <c r="AC8" s="685"/>
      <c r="AD8" s="686" t="s">
        <v>88</v>
      </c>
      <c r="AE8" s="683"/>
      <c r="AF8" s="683"/>
      <c r="AG8" s="683"/>
      <c r="AH8" s="683"/>
      <c r="AI8" s="683"/>
      <c r="AJ8" s="683"/>
      <c r="AK8" s="683"/>
      <c r="AL8" s="683"/>
      <c r="AM8" s="683"/>
      <c r="AN8" s="683"/>
      <c r="AO8" s="683"/>
      <c r="AP8" s="683"/>
      <c r="AQ8" s="685"/>
      <c r="AR8" s="686" t="s">
        <v>89</v>
      </c>
      <c r="AS8" s="683"/>
      <c r="AT8" s="683"/>
      <c r="AU8" s="683"/>
      <c r="AV8" s="683"/>
      <c r="AW8" s="683"/>
      <c r="AX8" s="683"/>
      <c r="AY8" s="683"/>
      <c r="AZ8" s="683"/>
      <c r="BA8" s="683"/>
      <c r="BB8" s="683"/>
      <c r="BC8" s="683"/>
      <c r="BD8" s="683"/>
      <c r="BE8" s="685"/>
      <c r="BF8" s="686" t="s">
        <v>93</v>
      </c>
      <c r="BG8" s="683"/>
      <c r="BH8" s="683"/>
      <c r="BI8" s="683"/>
      <c r="BJ8" s="683"/>
      <c r="BK8" s="683"/>
      <c r="BL8" s="683"/>
      <c r="BM8" s="683"/>
      <c r="BN8" s="683"/>
      <c r="BO8" s="683"/>
      <c r="BP8" s="683"/>
      <c r="BQ8" s="683"/>
      <c r="BR8" s="685"/>
    </row>
    <row r="9" spans="1:70" customFormat="1" ht="27" x14ac:dyDescent="0.15">
      <c r="A9" s="41" t="s">
        <v>18</v>
      </c>
      <c r="B9" s="214" t="s">
        <v>180</v>
      </c>
      <c r="C9" s="42" t="s">
        <v>23</v>
      </c>
      <c r="D9" s="43" t="s">
        <v>319</v>
      </c>
      <c r="E9" s="43" t="s">
        <v>107</v>
      </c>
      <c r="F9" s="44" t="s">
        <v>109</v>
      </c>
      <c r="G9" s="44" t="s">
        <v>110</v>
      </c>
      <c r="H9" s="43" t="s">
        <v>108</v>
      </c>
      <c r="I9" s="44" t="s">
        <v>111</v>
      </c>
      <c r="J9" s="44" t="s">
        <v>110</v>
      </c>
      <c r="K9" s="43" t="s">
        <v>105</v>
      </c>
      <c r="L9" s="43" t="s">
        <v>106</v>
      </c>
      <c r="M9" s="43" t="s">
        <v>2</v>
      </c>
      <c r="N9" s="45" t="s">
        <v>20</v>
      </c>
      <c r="O9" s="46" t="s">
        <v>112</v>
      </c>
      <c r="P9" s="73" t="s">
        <v>169</v>
      </c>
      <c r="Q9" s="47" t="s">
        <v>75</v>
      </c>
      <c r="R9" s="44" t="s">
        <v>76</v>
      </c>
      <c r="S9" s="44" t="s">
        <v>77</v>
      </c>
      <c r="T9" s="44" t="s">
        <v>78</v>
      </c>
      <c r="U9" s="44" t="s">
        <v>79</v>
      </c>
      <c r="V9" s="44" t="s">
        <v>80</v>
      </c>
      <c r="W9" s="44" t="s">
        <v>81</v>
      </c>
      <c r="X9" s="44" t="s">
        <v>82</v>
      </c>
      <c r="Y9" s="44" t="s">
        <v>83</v>
      </c>
      <c r="Z9" s="44" t="s">
        <v>84</v>
      </c>
      <c r="AA9" s="44" t="s">
        <v>85</v>
      </c>
      <c r="AB9" s="44" t="s">
        <v>86</v>
      </c>
      <c r="AC9" s="48" t="s">
        <v>87</v>
      </c>
      <c r="AD9" s="74" t="s">
        <v>169</v>
      </c>
      <c r="AE9" s="47" t="s">
        <v>75</v>
      </c>
      <c r="AF9" s="44" t="s">
        <v>76</v>
      </c>
      <c r="AG9" s="44" t="s">
        <v>77</v>
      </c>
      <c r="AH9" s="44" t="s">
        <v>78</v>
      </c>
      <c r="AI9" s="44" t="s">
        <v>79</v>
      </c>
      <c r="AJ9" s="44" t="s">
        <v>80</v>
      </c>
      <c r="AK9" s="44" t="s">
        <v>81</v>
      </c>
      <c r="AL9" s="44" t="s">
        <v>82</v>
      </c>
      <c r="AM9" s="44" t="s">
        <v>83</v>
      </c>
      <c r="AN9" s="44" t="s">
        <v>84</v>
      </c>
      <c r="AO9" s="44" t="s">
        <v>85</v>
      </c>
      <c r="AP9" s="44" t="s">
        <v>86</v>
      </c>
      <c r="AQ9" s="48" t="s">
        <v>87</v>
      </c>
      <c r="AR9" s="74" t="s">
        <v>169</v>
      </c>
      <c r="AS9" s="47" t="s">
        <v>75</v>
      </c>
      <c r="AT9" s="44" t="s">
        <v>76</v>
      </c>
      <c r="AU9" s="44" t="s">
        <v>77</v>
      </c>
      <c r="AV9" s="44" t="s">
        <v>78</v>
      </c>
      <c r="AW9" s="44" t="s">
        <v>79</v>
      </c>
      <c r="AX9" s="44" t="s">
        <v>80</v>
      </c>
      <c r="AY9" s="44" t="s">
        <v>81</v>
      </c>
      <c r="AZ9" s="44" t="s">
        <v>82</v>
      </c>
      <c r="BA9" s="44" t="s">
        <v>83</v>
      </c>
      <c r="BB9" s="44" t="s">
        <v>84</v>
      </c>
      <c r="BC9" s="44" t="s">
        <v>85</v>
      </c>
      <c r="BD9" s="44" t="s">
        <v>86</v>
      </c>
      <c r="BE9" s="48" t="s">
        <v>87</v>
      </c>
      <c r="BF9" s="47" t="s">
        <v>90</v>
      </c>
      <c r="BG9" s="44" t="s">
        <v>91</v>
      </c>
      <c r="BH9" s="44" t="s">
        <v>92</v>
      </c>
      <c r="BI9" s="44" t="s">
        <v>94</v>
      </c>
      <c r="BJ9" s="44" t="s">
        <v>95</v>
      </c>
      <c r="BK9" s="44" t="s">
        <v>96</v>
      </c>
      <c r="BL9" s="44" t="s">
        <v>97</v>
      </c>
      <c r="BM9" s="44" t="s">
        <v>98</v>
      </c>
      <c r="BN9" s="44" t="s">
        <v>99</v>
      </c>
      <c r="BO9" s="44" t="s">
        <v>100</v>
      </c>
      <c r="BP9" s="44" t="s">
        <v>101</v>
      </c>
      <c r="BQ9" s="44" t="s">
        <v>102</v>
      </c>
      <c r="BR9" s="48" t="s">
        <v>103</v>
      </c>
    </row>
    <row r="10" spans="1:70" customFormat="1" x14ac:dyDescent="0.15">
      <c r="A10" s="161" t="s">
        <v>71</v>
      </c>
      <c r="B10" s="217" t="str">
        <f>IF(ISBLANK($G$7),"",$G$7)</f>
        <v/>
      </c>
      <c r="C10" s="189" t="s">
        <v>196</v>
      </c>
      <c r="D10" s="249">
        <v>1</v>
      </c>
      <c r="E10" s="163" t="str">
        <f>IF(ISBLANK('シート2-①'!E10),"",'シート2-①'!E10)</f>
        <v/>
      </c>
      <c r="F10" s="164" t="str">
        <f>IF(ISBLANK('シート2-①'!M10),"",'シート2-①'!M10)</f>
        <v/>
      </c>
      <c r="G10" s="164" t="str">
        <f>IF(ISBLANK('シート2-①'!R10),"",'シート2-①'!R10)</f>
        <v/>
      </c>
      <c r="H10" s="163" t="str">
        <f>IF(ISBLANK('シート2-①'!E11),"",'シート2-①'!E11)</f>
        <v/>
      </c>
      <c r="I10" s="164" t="str">
        <f>IF(ISBLANK('シート2-①'!M11),"",'シート2-①'!M11)</f>
        <v/>
      </c>
      <c r="J10" s="164" t="str">
        <f>IF(ISBLANK('シート2-①'!R11),"",'シート2-①'!R11)</f>
        <v/>
      </c>
      <c r="K10" s="165" t="str">
        <f>IF(ISBLANK('シート2-①'!E13),"",'シート2-①'!E13)</f>
        <v/>
      </c>
      <c r="L10" s="165" t="str">
        <f>IF(ISBLANK('シート2-①'!E14),"",'シート2-①'!E14)</f>
        <v/>
      </c>
      <c r="M10" s="162" t="str">
        <f>IF(ISBLANK('シート2-①'!Y10),"",'シート2-①'!Y10)</f>
        <v/>
      </c>
      <c r="N10" s="162" t="str">
        <f>IF(ISBLANK('シート2-①'!Y13),"",'シート2-①'!Y13)</f>
        <v/>
      </c>
      <c r="O10" s="166">
        <v>9</v>
      </c>
      <c r="P10" s="159" t="str">
        <f>IF(ISBLANK('シート2-①'!P18),"",'シート2-①'!P18)</f>
        <v/>
      </c>
      <c r="Q10" s="167" t="str">
        <f>IF(ISBLANK('シート2-①'!P19),"",'シート2-①'!P19)</f>
        <v/>
      </c>
      <c r="R10" s="167" t="str">
        <f>IF(ISBLANK('シート2-①'!P20),"",'シート2-①'!P20)</f>
        <v/>
      </c>
      <c r="S10" s="167" t="str">
        <f>IF(ISBLANK('シート2-①'!P21),"",'シート2-①'!P21)</f>
        <v/>
      </c>
      <c r="T10" s="167" t="e">
        <f>IF(ISBLANK('シート2-①'!#REF!),"",'シート2-①'!#REF!)</f>
        <v>#REF!</v>
      </c>
      <c r="U10" s="167" t="e">
        <f>IF(ISBLANK('シート2-①'!#REF!),"",'シート2-①'!#REF!)</f>
        <v>#REF!</v>
      </c>
      <c r="V10" s="167" t="e">
        <f>IF(ISBLANK('シート2-①'!#REF!),"",'シート2-①'!#REF!)</f>
        <v>#REF!</v>
      </c>
      <c r="W10" s="167" t="e">
        <f>IF(ISBLANK('シート2-①'!#REF!),"",'シート2-①'!#REF!)</f>
        <v>#REF!</v>
      </c>
      <c r="X10" s="167" t="e">
        <f>IF(ISBLANK('シート2-①'!#REF!),"",'シート2-①'!#REF!)</f>
        <v>#REF!</v>
      </c>
      <c r="Y10" s="167" t="e">
        <f>IF(ISBLANK('シート2-①'!#REF!),"",'シート2-①'!#REF!)</f>
        <v>#REF!</v>
      </c>
      <c r="Z10" s="167" t="str">
        <f>IF(ISBLANK('シート2-①'!P29),"",'シート2-①'!P29)</f>
        <v/>
      </c>
      <c r="AA10" s="167" t="str">
        <f>IF(ISBLANK('シート2-①'!P30),"",'シート2-①'!P30)</f>
        <v/>
      </c>
      <c r="AB10" s="167" t="str">
        <f>IF(ISBLANK('シート2-①'!P31),"",'シート2-①'!P31)</f>
        <v/>
      </c>
      <c r="AC10" s="167" t="str">
        <f>IF(ISBLANK('シート2-①'!P32),"",'シート2-①'!P32)</f>
        <v/>
      </c>
      <c r="AD10" s="159" t="str">
        <f>IF(ISBLANK('シート2-①'!S18),"",'シート2-①'!S18)</f>
        <v/>
      </c>
      <c r="AE10" s="167" t="str">
        <f>IF(ISBLANK('シート2-①'!S19),"",'シート2-①'!S19)</f>
        <v/>
      </c>
      <c r="AF10" s="167" t="str">
        <f>IF(ISBLANK('シート2-①'!S20),"",'シート2-①'!S20)</f>
        <v/>
      </c>
      <c r="AG10" s="167" t="str">
        <f>IF(ISBLANK('シート2-①'!S21),"",'シート2-①'!S21)</f>
        <v/>
      </c>
      <c r="AH10" s="167" t="e">
        <f>IF(ISBLANK('シート2-①'!#REF!),"",'シート2-①'!#REF!)</f>
        <v>#REF!</v>
      </c>
      <c r="AI10" s="167" t="e">
        <f>IF(ISBLANK('シート2-①'!#REF!),"",'シート2-①'!#REF!)</f>
        <v>#REF!</v>
      </c>
      <c r="AJ10" s="167" t="e">
        <f>IF(ISBLANK('シート2-①'!#REF!),"",'シート2-①'!#REF!)</f>
        <v>#REF!</v>
      </c>
      <c r="AK10" s="167" t="e">
        <f>IF(ISBLANK('シート2-①'!#REF!),"",'シート2-①'!#REF!)</f>
        <v>#REF!</v>
      </c>
      <c r="AL10" s="167" t="e">
        <f>IF(ISBLANK('シート2-①'!#REF!),"",'シート2-①'!#REF!)</f>
        <v>#REF!</v>
      </c>
      <c r="AM10" s="167" t="e">
        <f>IF(ISBLANK('シート2-①'!#REF!),"",'シート2-①'!#REF!)</f>
        <v>#REF!</v>
      </c>
      <c r="AN10" s="167" t="str">
        <f>IF(ISBLANK('シート2-①'!S29),"",'シート2-①'!S29)</f>
        <v/>
      </c>
      <c r="AO10" s="167" t="str">
        <f>IF(ISBLANK('シート2-①'!S30),"",'シート2-①'!S30)</f>
        <v/>
      </c>
      <c r="AP10" s="167" t="str">
        <f>IF(ISBLANK('シート2-①'!S31),"",'シート2-①'!S31)</f>
        <v/>
      </c>
      <c r="AQ10" s="167" t="str">
        <f>IF(ISBLANK('シート2-①'!S32),"",'シート2-①'!S32)</f>
        <v/>
      </c>
      <c r="AR10" s="159" t="str">
        <f>IF(ISBLANK('シート2-①'!V18),"",'シート2-①'!V18)</f>
        <v/>
      </c>
      <c r="AS10" s="167" t="str">
        <f>IF(ISBLANK('シート2-①'!V19),"",'シート2-①'!V19)</f>
        <v/>
      </c>
      <c r="AT10" s="167" t="str">
        <f>IF(ISBLANK('シート2-①'!V20),"",'シート2-①'!V20)</f>
        <v/>
      </c>
      <c r="AU10" s="167" t="str">
        <f>IF(ISBLANK('シート2-①'!V21),"",'シート2-①'!V21)</f>
        <v/>
      </c>
      <c r="AV10" s="167" t="e">
        <f>IF(ISBLANK('シート2-①'!#REF!),"",'シート2-①'!#REF!)</f>
        <v>#REF!</v>
      </c>
      <c r="AW10" s="167" t="e">
        <f>IF(ISBLANK('シート2-①'!#REF!),"",'シート2-①'!#REF!)</f>
        <v>#REF!</v>
      </c>
      <c r="AX10" s="167" t="e">
        <f>IF(ISBLANK('シート2-①'!#REF!),"",'シート2-①'!#REF!)</f>
        <v>#REF!</v>
      </c>
      <c r="AY10" s="167" t="e">
        <f>IF(ISBLANK('シート2-①'!#REF!),"",'シート2-①'!#REF!)</f>
        <v>#REF!</v>
      </c>
      <c r="AZ10" s="167" t="e">
        <f>IF(ISBLANK('シート2-①'!#REF!),"",'シート2-①'!#REF!)</f>
        <v>#REF!</v>
      </c>
      <c r="BA10" s="167" t="e">
        <f>IF(ISBLANK('シート2-①'!#REF!),"",'シート2-①'!#REF!)</f>
        <v>#REF!</v>
      </c>
      <c r="BB10" s="167" t="str">
        <f>IF(ISBLANK('シート2-①'!V29),"",'シート2-①'!V29)</f>
        <v/>
      </c>
      <c r="BC10" s="167" t="str">
        <f>IF(ISBLANK('シート2-①'!V30),"",'シート2-①'!V30)</f>
        <v/>
      </c>
      <c r="BD10" s="167" t="str">
        <f>IF(ISBLANK('シート2-①'!V31),"",'シート2-①'!V31)</f>
        <v/>
      </c>
      <c r="BE10" s="167" t="str">
        <f>IF(ISBLANK('シート2-①'!V32),"",'シート2-①'!V32)</f>
        <v/>
      </c>
      <c r="BF10" s="167" t="str">
        <f>IF(ISBLANK('シート2-①'!Y19),"",'シート2-①'!Y19)</f>
        <v/>
      </c>
      <c r="BG10" s="167" t="str">
        <f>IF(ISBLANK('シート2-①'!Y20),"",'シート2-①'!Y20)</f>
        <v/>
      </c>
      <c r="BH10" s="167" t="str">
        <f>IF(ISBLANK('シート2-①'!Y21),"",'シート2-①'!Y21)</f>
        <v/>
      </c>
      <c r="BI10" s="167" t="e">
        <f>IF(ISBLANK('シート2-①'!#REF!),"",'シート2-①'!#REF!)</f>
        <v>#REF!</v>
      </c>
      <c r="BJ10" s="167" t="e">
        <f>IF(ISBLANK('シート2-①'!#REF!),"",'シート2-①'!#REF!)</f>
        <v>#REF!</v>
      </c>
      <c r="BK10" s="167" t="e">
        <f>IF(ISBLANK('シート2-①'!#REF!),"",'シート2-①'!#REF!)</f>
        <v>#REF!</v>
      </c>
      <c r="BL10" s="167" t="e">
        <f>IF(ISBLANK('シート2-①'!#REF!),"",'シート2-①'!#REF!)</f>
        <v>#REF!</v>
      </c>
      <c r="BM10" s="167" t="e">
        <f>IF(ISBLANK('シート2-①'!#REF!),"",'シート2-①'!#REF!)</f>
        <v>#REF!</v>
      </c>
      <c r="BN10" s="167" t="e">
        <f>IF(ISBLANK('シート2-①'!#REF!),"",'シート2-①'!#REF!)</f>
        <v>#REF!</v>
      </c>
      <c r="BO10" s="167" t="str">
        <f>IF(ISBLANK('シート2-①'!Y29),"",'シート2-①'!Y29)</f>
        <v/>
      </c>
      <c r="BP10" s="167" t="str">
        <f>IF(ISBLANK('シート2-①'!Y30),"",'シート2-①'!Y30)</f>
        <v/>
      </c>
      <c r="BQ10" s="167" t="str">
        <f>IF(ISBLANK('シート2-①'!Y31),"",'シート2-①'!Y31)</f>
        <v/>
      </c>
      <c r="BR10" s="168" t="str">
        <f>IF(ISBLANK('シート2-①'!Y32),"",'シート2-①'!Y32)</f>
        <v/>
      </c>
    </row>
    <row r="11" spans="1:70" customFormat="1" x14ac:dyDescent="0.15">
      <c r="A11" s="169" t="s">
        <v>71</v>
      </c>
      <c r="B11" s="218" t="str">
        <f>IF(ISBLANK($G$7),"",$G$7)</f>
        <v/>
      </c>
      <c r="C11" s="194" t="s">
        <v>196</v>
      </c>
      <c r="D11" s="250">
        <v>2</v>
      </c>
      <c r="E11" s="171" t="str">
        <f>IF(ISBLANK('シート2-②'!E10),"",'シート2-②'!E10)</f>
        <v/>
      </c>
      <c r="F11" s="172" t="str">
        <f>IF(ISBLANK('シート2-②'!M10),"",'シート2-②'!M10)</f>
        <v/>
      </c>
      <c r="G11" s="172" t="str">
        <f>IF(ISBLANK('シート2-②'!R10),"",'シート2-②'!R10)</f>
        <v/>
      </c>
      <c r="H11" s="171" t="str">
        <f>IF(ISBLANK('シート2-②'!E11),"",'シート2-②'!E11)</f>
        <v/>
      </c>
      <c r="I11" s="172" t="str">
        <f>IF(ISBLANK('シート2-②'!M11),"",'シート2-②'!M11)</f>
        <v/>
      </c>
      <c r="J11" s="172" t="str">
        <f>IF(ISBLANK('シート2-②'!R11),"",'シート2-②'!R11)</f>
        <v/>
      </c>
      <c r="K11" s="173" t="str">
        <f>IF(ISBLANK('シート2-②'!E13),"",'シート2-②'!E13)</f>
        <v/>
      </c>
      <c r="L11" s="173" t="str">
        <f>IF(ISBLANK('シート2-②'!E14),"",'シート2-②'!E14)</f>
        <v/>
      </c>
      <c r="M11" s="170" t="str">
        <f>IF(ISBLANK('シート2-②'!Y10),"",'シート2-②'!Y10)</f>
        <v/>
      </c>
      <c r="N11" s="170" t="str">
        <f>IF(ISBLANK('シート2-②'!Y13),"",'シート2-②'!Y13)</f>
        <v/>
      </c>
      <c r="O11" s="174">
        <v>6</v>
      </c>
      <c r="P11" s="160" t="str">
        <f>IF(ISBLANK('シート2-②'!P18),"",'シート2-②'!P18)</f>
        <v/>
      </c>
      <c r="Q11" s="175" t="str">
        <f>IF(ISBLANK('シート2-②'!P19),"",'シート2-②'!P19)</f>
        <v/>
      </c>
      <c r="R11" s="175" t="str">
        <f>IF(ISBLANK('シート2-②'!P20),"",'シート2-②'!P20)</f>
        <v/>
      </c>
      <c r="S11" s="175" t="str">
        <f>IF(ISBLANK('シート2-②'!P21),"",'シート2-②'!P21)</f>
        <v/>
      </c>
      <c r="T11" s="175" t="str">
        <f>IF(ISBLANK('シート2-②'!P22),"",'シート2-②'!P22)</f>
        <v/>
      </c>
      <c r="U11" s="175" t="str">
        <f>IF(ISBLANK('シート2-②'!P23),"",'シート2-②'!P23)</f>
        <v/>
      </c>
      <c r="V11" s="175" t="str">
        <f>IF(ISBLANK('シート2-②'!P24),"",'シート2-②'!P24)</f>
        <v/>
      </c>
      <c r="W11" s="175" t="str">
        <f>IF(ISBLANK('シート2-②'!P28),"",'シート2-②'!P28)</f>
        <v/>
      </c>
      <c r="X11" s="175" t="e">
        <f>IF(ISBLANK('シート2-②'!#REF!),"",'シート2-②'!#REF!)</f>
        <v>#REF!</v>
      </c>
      <c r="Y11" s="175" t="e">
        <f>IF(ISBLANK('シート2-②'!#REF!),"",'シート2-②'!#REF!)</f>
        <v>#REF!</v>
      </c>
      <c r="Z11" s="175" t="str">
        <f>IF(ISBLANK('シート2-②'!P29),"",'シート2-②'!P29)</f>
        <v/>
      </c>
      <c r="AA11" s="175" t="str">
        <f>IF(ISBLANK('シート2-②'!P30),"",'シート2-②'!P30)</f>
        <v/>
      </c>
      <c r="AB11" s="175" t="str">
        <f>IF(ISBLANK('シート2-②'!P31),"",'シート2-②'!P31)</f>
        <v/>
      </c>
      <c r="AC11" s="175" t="str">
        <f>IF(ISBLANK('シート2-②'!P32),"",'シート2-②'!P32)</f>
        <v/>
      </c>
      <c r="AD11" s="160" t="str">
        <f>IF(ISBLANK('シート2-②'!S18),"",'シート2-②'!S18)</f>
        <v/>
      </c>
      <c r="AE11" s="175" t="str">
        <f>IF(ISBLANK('シート2-②'!S19),"",'シート2-②'!S19)</f>
        <v/>
      </c>
      <c r="AF11" s="175" t="str">
        <f>IF(ISBLANK('シート2-②'!S20),"",'シート2-②'!S20)</f>
        <v/>
      </c>
      <c r="AG11" s="175" t="str">
        <f>IF(ISBLANK('シート2-②'!S21),"",'シート2-②'!S21)</f>
        <v/>
      </c>
      <c r="AH11" s="175" t="str">
        <f>IF(ISBLANK('シート2-②'!S22),"",'シート2-②'!S22)</f>
        <v/>
      </c>
      <c r="AI11" s="175" t="str">
        <f>IF(ISBLANK('シート2-②'!S23),"",'シート2-②'!S23)</f>
        <v/>
      </c>
      <c r="AJ11" s="175" t="str">
        <f>IF(ISBLANK('シート2-②'!S24),"",'シート2-②'!S24)</f>
        <v/>
      </c>
      <c r="AK11" s="175" t="str">
        <f>IF(ISBLANK('シート2-②'!S28),"",'シート2-②'!S28)</f>
        <v/>
      </c>
      <c r="AL11" s="175" t="e">
        <f>IF(ISBLANK('シート2-②'!#REF!),"",'シート2-②'!#REF!)</f>
        <v>#REF!</v>
      </c>
      <c r="AM11" s="175" t="e">
        <f>IF(ISBLANK('シート2-②'!#REF!),"",'シート2-②'!#REF!)</f>
        <v>#REF!</v>
      </c>
      <c r="AN11" s="175" t="str">
        <f>IF(ISBLANK('シート2-②'!S29),"",'シート2-②'!S29)</f>
        <v/>
      </c>
      <c r="AO11" s="175" t="str">
        <f>IF(ISBLANK('シート2-②'!S30),"",'シート2-②'!S30)</f>
        <v/>
      </c>
      <c r="AP11" s="175" t="str">
        <f>IF(ISBLANK('シート2-②'!S31),"",'シート2-②'!S31)</f>
        <v/>
      </c>
      <c r="AQ11" s="175" t="str">
        <f>IF(ISBLANK('シート2-②'!S32),"",'シート2-②'!S32)</f>
        <v/>
      </c>
      <c r="AR11" s="160" t="str">
        <f>IF(ISBLANK('シート2-②'!V18),"",'シート2-②'!V18)</f>
        <v/>
      </c>
      <c r="AS11" s="175" t="str">
        <f>IF(ISBLANK('シート2-②'!V19),"",'シート2-②'!V19)</f>
        <v/>
      </c>
      <c r="AT11" s="175" t="str">
        <f>IF(ISBLANK('シート2-②'!V20),"",'シート2-②'!V20)</f>
        <v/>
      </c>
      <c r="AU11" s="175" t="str">
        <f>IF(ISBLANK('シート2-②'!V21),"",'シート2-②'!V21)</f>
        <v/>
      </c>
      <c r="AV11" s="175" t="str">
        <f>IF(ISBLANK('シート2-②'!V22),"",'シート2-②'!V22)</f>
        <v/>
      </c>
      <c r="AW11" s="175" t="str">
        <f>IF(ISBLANK('シート2-②'!V23),"",'シート2-②'!V23)</f>
        <v/>
      </c>
      <c r="AX11" s="175" t="str">
        <f>IF(ISBLANK('シート2-②'!V24),"",'シート2-②'!V24)</f>
        <v/>
      </c>
      <c r="AY11" s="175" t="str">
        <f>IF(ISBLANK('シート2-②'!V28),"",'シート2-②'!V28)</f>
        <v/>
      </c>
      <c r="AZ11" s="175" t="e">
        <f>IF(ISBLANK('シート2-②'!#REF!),"",'シート2-②'!#REF!)</f>
        <v>#REF!</v>
      </c>
      <c r="BA11" s="175" t="e">
        <f>IF(ISBLANK('シート2-②'!#REF!),"",'シート2-②'!#REF!)</f>
        <v>#REF!</v>
      </c>
      <c r="BB11" s="175" t="str">
        <f>IF(ISBLANK('シート2-②'!V29),"",'シート2-②'!V29)</f>
        <v/>
      </c>
      <c r="BC11" s="175" t="str">
        <f>IF(ISBLANK('シート2-②'!V30),"",'シート2-②'!V30)</f>
        <v/>
      </c>
      <c r="BD11" s="175" t="str">
        <f>IF(ISBLANK('シート2-②'!V31),"",'シート2-②'!V31)</f>
        <v/>
      </c>
      <c r="BE11" s="175" t="str">
        <f>IF(ISBLANK('シート2-②'!V32),"",'シート2-②'!V32)</f>
        <v/>
      </c>
      <c r="BF11" s="175" t="str">
        <f>IF(ISBLANK('シート2-②'!Y19),"",'シート2-②'!Y19)</f>
        <v/>
      </c>
      <c r="BG11" s="175" t="str">
        <f>IF(ISBLANK('シート2-②'!Y20),"",'シート2-②'!Y20)</f>
        <v/>
      </c>
      <c r="BH11" s="175" t="str">
        <f>IF(ISBLANK('シート2-②'!Y21),"",'シート2-②'!Y21)</f>
        <v/>
      </c>
      <c r="BI11" s="175" t="str">
        <f>IF(ISBLANK('シート2-②'!Y22),"",'シート2-②'!Y22)</f>
        <v/>
      </c>
      <c r="BJ11" s="175" t="str">
        <f>IF(ISBLANK('シート2-②'!Y23),"",'シート2-②'!Y23)</f>
        <v/>
      </c>
      <c r="BK11" s="175" t="str">
        <f>IF(ISBLANK('シート2-②'!Y24),"",'シート2-②'!Y24)</f>
        <v/>
      </c>
      <c r="BL11" s="175" t="str">
        <f>IF(ISBLANK('シート2-②'!Y28),"",'シート2-②'!Y28)</f>
        <v/>
      </c>
      <c r="BM11" s="175" t="e">
        <f>IF(ISBLANK('シート2-②'!#REF!),"",'シート2-②'!#REF!)</f>
        <v>#REF!</v>
      </c>
      <c r="BN11" s="175" t="e">
        <f>IF(ISBLANK('シート2-②'!#REF!),"",'シート2-②'!#REF!)</f>
        <v>#REF!</v>
      </c>
      <c r="BO11" s="175" t="str">
        <f>IF(ISBLANK('シート2-②'!Y29),"",'シート2-②'!Y29)</f>
        <v/>
      </c>
      <c r="BP11" s="175" t="str">
        <f>IF(ISBLANK('シート2-②'!Y30),"",'シート2-②'!Y30)</f>
        <v/>
      </c>
      <c r="BQ11" s="175" t="str">
        <f>IF(ISBLANK('シート2-②'!Y31),"",'シート2-②'!Y31)</f>
        <v/>
      </c>
      <c r="BR11" s="177" t="str">
        <f>IF(ISBLANK('シート2-②'!Y32),"",'シート2-②'!Y32)</f>
        <v/>
      </c>
    </row>
    <row r="12" spans="1:70" customFormat="1" x14ac:dyDescent="0.15">
      <c r="A12" s="169" t="s">
        <v>70</v>
      </c>
      <c r="B12" s="218" t="str">
        <f t="shared" ref="B12:B23" si="0">IF(ISBLANK($G$7),"",$G$7)</f>
        <v/>
      </c>
      <c r="C12" s="194" t="s">
        <v>196</v>
      </c>
      <c r="D12" s="250">
        <v>3</v>
      </c>
      <c r="E12" s="171" t="str">
        <f>IF(ISBLANK('シート2-③'!E10),"",'シート2-③'!E10)</f>
        <v/>
      </c>
      <c r="F12" s="172" t="str">
        <f>IF(ISBLANK('シート2-③'!M10),"",'シート2-③'!M10)</f>
        <v/>
      </c>
      <c r="G12" s="172" t="str">
        <f>IF(ISBLANK('シート2-③'!R10),"",'シート2-③'!R10)</f>
        <v/>
      </c>
      <c r="H12" s="171" t="str">
        <f>IF(ISBLANK('シート2-③'!E11),"",'シート2-③'!E11)</f>
        <v/>
      </c>
      <c r="I12" s="172" t="str">
        <f>IF(ISBLANK('シート2-③'!M11),"",'シート2-③'!M11)</f>
        <v/>
      </c>
      <c r="J12" s="172" t="str">
        <f>IF(ISBLANK('シート2-③'!R11),"",'シート2-③'!R11)</f>
        <v/>
      </c>
      <c r="K12" s="173" t="str">
        <f>IF(ISBLANK('シート2-③'!E13),"",'シート2-③'!E13)</f>
        <v/>
      </c>
      <c r="L12" s="173" t="str">
        <f>IF(ISBLANK('シート2-③'!E14),"",'シート2-③'!E14)</f>
        <v/>
      </c>
      <c r="M12" s="170" t="str">
        <f>IF(ISBLANK('シート2-③'!Y10),"",'シート2-③'!Y10)</f>
        <v/>
      </c>
      <c r="N12" s="170" t="str">
        <f>IF(ISBLANK('シート2-③'!Y13),"",'シート2-③'!Y13)</f>
        <v/>
      </c>
      <c r="O12" s="174">
        <v>6</v>
      </c>
      <c r="P12" s="160" t="str">
        <f>IF(ISBLANK('シート2-③'!P18),"",'シート2-③'!P18)</f>
        <v/>
      </c>
      <c r="Q12" s="175" t="str">
        <f>IF(ISBLANK('シート2-③'!P19),"",'シート2-③'!P19)</f>
        <v/>
      </c>
      <c r="R12" s="175" t="str">
        <f>IF(ISBLANK('シート2-③'!P20),"",'シート2-③'!P20)</f>
        <v/>
      </c>
      <c r="S12" s="175" t="str">
        <f>IF(ISBLANK('シート2-③'!P21),"",'シート2-③'!P21)</f>
        <v/>
      </c>
      <c r="T12" s="175" t="str">
        <f>IF(ISBLANK('シート2-③'!P22),"",'シート2-③'!P22)</f>
        <v/>
      </c>
      <c r="U12" s="175" t="str">
        <f>IF(ISBLANK('シート2-③'!P23),"",'シート2-③'!P23)</f>
        <v/>
      </c>
      <c r="V12" s="175" t="str">
        <f>IF(ISBLANK('シート2-③'!P24),"",'シート2-③'!P24)</f>
        <v/>
      </c>
      <c r="W12" s="175" t="str">
        <f>IF(ISBLANK('シート2-③'!P28),"",'シート2-③'!P28)</f>
        <v/>
      </c>
      <c r="X12" s="175" t="e">
        <f>IF(ISBLANK('シート2-③'!#REF!),"",'シート2-③'!#REF!)</f>
        <v>#REF!</v>
      </c>
      <c r="Y12" s="175" t="e">
        <f>IF(ISBLANK('シート2-③'!#REF!),"",'シート2-③'!#REF!)</f>
        <v>#REF!</v>
      </c>
      <c r="Z12" s="175" t="str">
        <f>IF(ISBLANK('シート2-③'!P29),"",'シート2-③'!P29)</f>
        <v/>
      </c>
      <c r="AA12" s="175" t="str">
        <f>IF(ISBLANK('シート2-③'!P30),"",'シート2-③'!P30)</f>
        <v/>
      </c>
      <c r="AB12" s="175" t="str">
        <f>IF(ISBLANK('シート2-③'!P31),"",'シート2-③'!P31)</f>
        <v/>
      </c>
      <c r="AC12" s="175" t="str">
        <f>IF(ISBLANK('シート2-③'!P32),"",'シート2-③'!P32)</f>
        <v/>
      </c>
      <c r="AD12" s="160" t="str">
        <f>IF(ISBLANK('シート2-③'!S18),"",'シート2-③'!S18)</f>
        <v/>
      </c>
      <c r="AE12" s="175" t="str">
        <f>IF(ISBLANK('シート2-③'!S19),"",'シート2-③'!S19)</f>
        <v/>
      </c>
      <c r="AF12" s="175" t="str">
        <f>IF(ISBLANK('シート2-③'!S20),"",'シート2-③'!S20)</f>
        <v/>
      </c>
      <c r="AG12" s="175" t="str">
        <f>IF(ISBLANK('シート2-③'!S21),"",'シート2-③'!S21)</f>
        <v/>
      </c>
      <c r="AH12" s="175" t="str">
        <f>IF(ISBLANK('シート2-③'!S22),"",'シート2-③'!S22)</f>
        <v/>
      </c>
      <c r="AI12" s="175" t="str">
        <f>IF(ISBLANK('シート2-③'!S23),"",'シート2-③'!S23)</f>
        <v/>
      </c>
      <c r="AJ12" s="175" t="str">
        <f>IF(ISBLANK('シート2-③'!S24),"",'シート2-③'!S24)</f>
        <v/>
      </c>
      <c r="AK12" s="175" t="str">
        <f>IF(ISBLANK('シート2-③'!S28),"",'シート2-③'!S28)</f>
        <v/>
      </c>
      <c r="AL12" s="175" t="e">
        <f>IF(ISBLANK('シート2-③'!#REF!),"",'シート2-③'!#REF!)</f>
        <v>#REF!</v>
      </c>
      <c r="AM12" s="175" t="e">
        <f>IF(ISBLANK('シート2-③'!#REF!),"",'シート2-③'!#REF!)</f>
        <v>#REF!</v>
      </c>
      <c r="AN12" s="175" t="str">
        <f>IF(ISBLANK('シート2-③'!S29),"",'シート2-③'!S29)</f>
        <v/>
      </c>
      <c r="AO12" s="175" t="str">
        <f>IF(ISBLANK('シート2-③'!S30),"",'シート2-③'!S30)</f>
        <v/>
      </c>
      <c r="AP12" s="175" t="str">
        <f>IF(ISBLANK('シート2-③'!S31),"",'シート2-③'!S31)</f>
        <v/>
      </c>
      <c r="AQ12" s="175" t="str">
        <f>IF(ISBLANK('シート2-③'!S32),"",'シート2-③'!S32)</f>
        <v/>
      </c>
      <c r="AR12" s="160" t="str">
        <f>IF(ISBLANK('シート2-③'!V18),"",'シート2-③'!V18)</f>
        <v/>
      </c>
      <c r="AS12" s="175" t="str">
        <f>IF(ISBLANK('シート2-③'!V19),"",'シート2-③'!V19)</f>
        <v/>
      </c>
      <c r="AT12" s="175" t="str">
        <f>IF(ISBLANK('シート2-③'!V20),"",'シート2-③'!V20)</f>
        <v/>
      </c>
      <c r="AU12" s="175" t="str">
        <f>IF(ISBLANK('シート2-③'!V21),"",'シート2-③'!V21)</f>
        <v/>
      </c>
      <c r="AV12" s="175" t="str">
        <f>IF(ISBLANK('シート2-③'!V22),"",'シート2-③'!V22)</f>
        <v/>
      </c>
      <c r="AW12" s="175" t="str">
        <f>IF(ISBLANK('シート2-③'!V23),"",'シート2-③'!V23)</f>
        <v/>
      </c>
      <c r="AX12" s="175" t="str">
        <f>IF(ISBLANK('シート2-③'!V24),"",'シート2-③'!V24)</f>
        <v/>
      </c>
      <c r="AY12" s="175" t="str">
        <f>IF(ISBLANK('シート2-③'!V28),"",'シート2-③'!V28)</f>
        <v/>
      </c>
      <c r="AZ12" s="175" t="e">
        <f>IF(ISBLANK('シート2-③'!#REF!),"",'シート2-③'!#REF!)</f>
        <v>#REF!</v>
      </c>
      <c r="BA12" s="175" t="e">
        <f>IF(ISBLANK('シート2-③'!#REF!),"",'シート2-③'!#REF!)</f>
        <v>#REF!</v>
      </c>
      <c r="BB12" s="175" t="str">
        <f>IF(ISBLANK('シート2-③'!V29),"",'シート2-③'!V29)</f>
        <v/>
      </c>
      <c r="BC12" s="175" t="str">
        <f>IF(ISBLANK('シート2-③'!V30),"",'シート2-③'!V30)</f>
        <v/>
      </c>
      <c r="BD12" s="175" t="str">
        <f>IF(ISBLANK('シート2-③'!V31),"",'シート2-③'!V31)</f>
        <v/>
      </c>
      <c r="BE12" s="175" t="str">
        <f>IF(ISBLANK('シート2-③'!V32),"",'シート2-③'!V32)</f>
        <v/>
      </c>
      <c r="BF12" s="175" t="str">
        <f>IF(ISBLANK('シート2-③'!Y19),"",'シート2-③'!Y19)</f>
        <v/>
      </c>
      <c r="BG12" s="175" t="str">
        <f>IF(ISBLANK('シート2-③'!Y20),"",'シート2-③'!Y20)</f>
        <v/>
      </c>
      <c r="BH12" s="175" t="str">
        <f>IF(ISBLANK('シート2-③'!Y21),"",'シート2-③'!Y21)</f>
        <v/>
      </c>
      <c r="BI12" s="175" t="str">
        <f>IF(ISBLANK('シート2-③'!Y22),"",'シート2-③'!Y22)</f>
        <v/>
      </c>
      <c r="BJ12" s="175" t="str">
        <f>IF(ISBLANK('シート2-③'!Y23),"",'シート2-③'!Y23)</f>
        <v/>
      </c>
      <c r="BK12" s="175" t="str">
        <f>IF(ISBLANK('シート2-③'!Y24),"",'シート2-③'!Y24)</f>
        <v/>
      </c>
      <c r="BL12" s="175" t="str">
        <f>IF(ISBLANK('シート2-③'!Y28),"",'シート2-③'!Y28)</f>
        <v/>
      </c>
      <c r="BM12" s="175" t="e">
        <f>IF(ISBLANK('シート2-③'!#REF!),"",'シート2-③'!#REF!)</f>
        <v>#REF!</v>
      </c>
      <c r="BN12" s="175" t="e">
        <f>IF(ISBLANK('シート2-③'!#REF!),"",'シート2-③'!#REF!)</f>
        <v>#REF!</v>
      </c>
      <c r="BO12" s="175" t="str">
        <f>IF(ISBLANK('シート2-③'!Y29),"",'シート2-③'!Y29)</f>
        <v/>
      </c>
      <c r="BP12" s="175" t="str">
        <f>IF(ISBLANK('シート2-③'!Y30),"",'シート2-③'!Y30)</f>
        <v/>
      </c>
      <c r="BQ12" s="175" t="str">
        <f>IF(ISBLANK('シート2-③'!Y31),"",'シート2-③'!Y31)</f>
        <v/>
      </c>
      <c r="BR12" s="177" t="str">
        <f>IF(ISBLANK('シート2-③'!Y32),"",'シート2-③'!Y32)</f>
        <v/>
      </c>
    </row>
    <row r="13" spans="1:70" customFormat="1" x14ac:dyDescent="0.15">
      <c r="A13" s="169" t="s">
        <v>70</v>
      </c>
      <c r="B13" s="218" t="str">
        <f t="shared" si="0"/>
        <v/>
      </c>
      <c r="C13" s="194" t="s">
        <v>196</v>
      </c>
      <c r="D13" s="250">
        <v>4</v>
      </c>
      <c r="E13" s="171" t="str">
        <f>IF(ISBLANK('シート2-④'!E10),"",'シート2-④'!E10)</f>
        <v/>
      </c>
      <c r="F13" s="172" t="str">
        <f>IF(ISBLANK('シート2-④'!M10),"",'シート2-④'!M10)</f>
        <v/>
      </c>
      <c r="G13" s="172" t="str">
        <f>IF(ISBLANK('シート2-④'!R10),"",'シート2-④'!R10)</f>
        <v/>
      </c>
      <c r="H13" s="171" t="str">
        <f>IF(ISBLANK('シート2-④'!E11),"",'シート2-④'!E11)</f>
        <v/>
      </c>
      <c r="I13" s="172" t="str">
        <f>IF(ISBLANK('シート2-④'!M11),"",'シート2-④'!M11)</f>
        <v/>
      </c>
      <c r="J13" s="172" t="str">
        <f>IF(ISBLANK('シート2-④'!R11),"",'シート2-④'!R11)</f>
        <v/>
      </c>
      <c r="K13" s="173" t="str">
        <f>IF(ISBLANK('シート2-④'!E13),"",'シート2-④'!E13)</f>
        <v/>
      </c>
      <c r="L13" s="173" t="str">
        <f>IF(ISBLANK('シート2-④'!E14),"",'シート2-④'!E14)</f>
        <v/>
      </c>
      <c r="M13" s="170" t="str">
        <f>IF(ISBLANK('シート2-④'!Y10),"",'シート2-④'!Y10)</f>
        <v/>
      </c>
      <c r="N13" s="170" t="str">
        <f>IF(ISBLANK('シート2-④'!Y13),"",'シート2-④'!Y13)</f>
        <v/>
      </c>
      <c r="O13" s="174">
        <v>5</v>
      </c>
      <c r="P13" s="160" t="str">
        <f>IF(ISBLANK('シート2-④'!P18),"",'シート2-④'!P18)</f>
        <v/>
      </c>
      <c r="Q13" s="175" t="str">
        <f>IF(ISBLANK('シート2-④'!P19),"",'シート2-④'!P19)</f>
        <v/>
      </c>
      <c r="R13" s="175" t="str">
        <f>IF(ISBLANK('シート2-④'!P20),"",'シート2-④'!P20)</f>
        <v/>
      </c>
      <c r="S13" s="175" t="str">
        <f>IF(ISBLANK('シート2-④'!P21),"",'シート2-④'!P21)</f>
        <v/>
      </c>
      <c r="T13" s="175" t="e">
        <f>IF(ISBLANK('シート2-④'!#REF!),"",'シート2-④'!#REF!)</f>
        <v>#REF!</v>
      </c>
      <c r="U13" s="175" t="str">
        <f>IF(ISBLANK('シート2-④'!P22),"",'シート2-④'!P22)</f>
        <v/>
      </c>
      <c r="V13" s="175" t="e">
        <f>IF(ISBLANK('シート2-④'!#REF!),"",'シート2-④'!#REF!)</f>
        <v>#REF!</v>
      </c>
      <c r="W13" s="175" t="e">
        <f>IF(ISBLANK('シート2-④'!#REF!),"",'シート2-④'!#REF!)</f>
        <v>#REF!</v>
      </c>
      <c r="X13" s="175" t="e">
        <f>IF(ISBLANK('シート2-④'!#REF!),"",'シート2-④'!#REF!)</f>
        <v>#REF!</v>
      </c>
      <c r="Y13" s="175" t="e">
        <f>IF(ISBLANK('シート2-④'!#REF!),"",'シート2-④'!#REF!)</f>
        <v>#REF!</v>
      </c>
      <c r="Z13" s="175" t="str">
        <f>IF(ISBLANK('シート2-④'!P29),"",'シート2-④'!P29)</f>
        <v/>
      </c>
      <c r="AA13" s="175" t="str">
        <f>IF(ISBLANK('シート2-④'!P30),"",'シート2-④'!P30)</f>
        <v/>
      </c>
      <c r="AB13" s="175" t="str">
        <f>IF(ISBLANK('シート2-④'!P31),"",'シート2-④'!P31)</f>
        <v/>
      </c>
      <c r="AC13" s="175" t="str">
        <f>IF(ISBLANK('シート2-④'!P32),"",'シート2-④'!P32)</f>
        <v/>
      </c>
      <c r="AD13" s="160" t="str">
        <f>IF(ISBLANK('シート2-④'!S18),"",'シート2-④'!S18)</f>
        <v/>
      </c>
      <c r="AE13" s="175" t="str">
        <f>IF(ISBLANK('シート2-④'!S19),"",'シート2-④'!S19)</f>
        <v/>
      </c>
      <c r="AF13" s="175" t="str">
        <f>IF(ISBLANK('シート2-④'!S20),"",'シート2-④'!S20)</f>
        <v/>
      </c>
      <c r="AG13" s="175" t="str">
        <f>IF(ISBLANK('シート2-④'!S21),"",'シート2-④'!S21)</f>
        <v/>
      </c>
      <c r="AH13" s="175" t="e">
        <f>IF(ISBLANK('シート2-④'!#REF!),"",'シート2-④'!#REF!)</f>
        <v>#REF!</v>
      </c>
      <c r="AI13" s="175" t="str">
        <f>IF(ISBLANK('シート2-④'!S22),"",'シート2-④'!S22)</f>
        <v/>
      </c>
      <c r="AJ13" s="175" t="e">
        <f>IF(ISBLANK('シート2-④'!#REF!),"",'シート2-④'!#REF!)</f>
        <v>#REF!</v>
      </c>
      <c r="AK13" s="175" t="e">
        <f>IF(ISBLANK('シート2-④'!#REF!),"",'シート2-④'!#REF!)</f>
        <v>#REF!</v>
      </c>
      <c r="AL13" s="175" t="e">
        <f>IF(ISBLANK('シート2-④'!#REF!),"",'シート2-④'!#REF!)</f>
        <v>#REF!</v>
      </c>
      <c r="AM13" s="175" t="e">
        <f>IF(ISBLANK('シート2-④'!#REF!),"",'シート2-④'!#REF!)</f>
        <v>#REF!</v>
      </c>
      <c r="AN13" s="175" t="str">
        <f>IF(ISBLANK('シート2-④'!S29),"",'シート2-④'!S29)</f>
        <v/>
      </c>
      <c r="AO13" s="175" t="str">
        <f>IF(ISBLANK('シート2-④'!S30),"",'シート2-④'!S30)</f>
        <v/>
      </c>
      <c r="AP13" s="175" t="str">
        <f>IF(ISBLANK('シート2-④'!S31),"",'シート2-④'!S31)</f>
        <v/>
      </c>
      <c r="AQ13" s="175" t="str">
        <f>IF(ISBLANK('シート2-④'!S32),"",'シート2-④'!S32)</f>
        <v/>
      </c>
      <c r="AR13" s="160" t="str">
        <f>IF(ISBLANK('シート2-④'!V18),"",'シート2-④'!V18)</f>
        <v/>
      </c>
      <c r="AS13" s="175" t="str">
        <f>IF(ISBLANK('シート2-④'!V19),"",'シート2-④'!V19)</f>
        <v/>
      </c>
      <c r="AT13" s="175" t="str">
        <f>IF(ISBLANK('シート2-④'!V20),"",'シート2-④'!V20)</f>
        <v/>
      </c>
      <c r="AU13" s="175" t="str">
        <f>IF(ISBLANK('シート2-④'!V21),"",'シート2-④'!V21)</f>
        <v/>
      </c>
      <c r="AV13" s="175" t="e">
        <f>IF(ISBLANK('シート2-④'!#REF!),"",'シート2-④'!#REF!)</f>
        <v>#REF!</v>
      </c>
      <c r="AW13" s="175" t="str">
        <f>IF(ISBLANK('シート2-④'!V22),"",'シート2-④'!V22)</f>
        <v/>
      </c>
      <c r="AX13" s="175" t="e">
        <f>IF(ISBLANK('シート2-④'!#REF!),"",'シート2-④'!#REF!)</f>
        <v>#REF!</v>
      </c>
      <c r="AY13" s="175" t="e">
        <f>IF(ISBLANK('シート2-④'!#REF!),"",'シート2-④'!#REF!)</f>
        <v>#REF!</v>
      </c>
      <c r="AZ13" s="175" t="e">
        <f>IF(ISBLANK('シート2-④'!#REF!),"",'シート2-④'!#REF!)</f>
        <v>#REF!</v>
      </c>
      <c r="BA13" s="175" t="e">
        <f>IF(ISBLANK('シート2-④'!#REF!),"",'シート2-④'!#REF!)</f>
        <v>#REF!</v>
      </c>
      <c r="BB13" s="175" t="str">
        <f>IF(ISBLANK('シート2-④'!V29),"",'シート2-④'!V29)</f>
        <v/>
      </c>
      <c r="BC13" s="175" t="str">
        <f>IF(ISBLANK('シート2-④'!V30),"",'シート2-④'!V30)</f>
        <v/>
      </c>
      <c r="BD13" s="175" t="str">
        <f>IF(ISBLANK('シート2-④'!V31),"",'シート2-④'!V31)</f>
        <v/>
      </c>
      <c r="BE13" s="175" t="str">
        <f>IF(ISBLANK('シート2-④'!V32),"",'シート2-④'!V32)</f>
        <v/>
      </c>
      <c r="BF13" s="175" t="str">
        <f>IF(ISBLANK('シート2-④'!Y19),"",'シート2-④'!Y19)</f>
        <v/>
      </c>
      <c r="BG13" s="175" t="str">
        <f>IF(ISBLANK('シート2-④'!Y20),"",'シート2-④'!Y20)</f>
        <v/>
      </c>
      <c r="BH13" s="175" t="str">
        <f>IF(ISBLANK('シート2-④'!Y21),"",'シート2-④'!Y21)</f>
        <v/>
      </c>
      <c r="BI13" s="175" t="e">
        <f>IF(ISBLANK('シート2-④'!#REF!),"",'シート2-④'!#REF!)</f>
        <v>#REF!</v>
      </c>
      <c r="BJ13" s="175" t="str">
        <f>IF(ISBLANK('シート2-④'!Y22),"",'シート2-④'!Y22)</f>
        <v/>
      </c>
      <c r="BK13" s="175" t="e">
        <f>IF(ISBLANK('シート2-④'!#REF!),"",'シート2-④'!#REF!)</f>
        <v>#REF!</v>
      </c>
      <c r="BL13" s="175" t="e">
        <f>IF(ISBLANK('シート2-④'!#REF!),"",'シート2-④'!#REF!)</f>
        <v>#REF!</v>
      </c>
      <c r="BM13" s="175" t="e">
        <f>IF(ISBLANK('シート2-④'!#REF!),"",'シート2-④'!#REF!)</f>
        <v>#REF!</v>
      </c>
      <c r="BN13" s="175" t="e">
        <f>IF(ISBLANK('シート2-④'!#REF!),"",'シート2-④'!#REF!)</f>
        <v>#REF!</v>
      </c>
      <c r="BO13" s="175" t="str">
        <f>IF(ISBLANK('シート2-④'!Y29),"",'シート2-④'!Y29)</f>
        <v/>
      </c>
      <c r="BP13" s="175" t="str">
        <f>IF(ISBLANK('シート2-④'!Y30),"",'シート2-④'!Y30)</f>
        <v/>
      </c>
      <c r="BQ13" s="175" t="str">
        <f>IF(ISBLANK('シート2-④'!Y31),"",'シート2-④'!Y31)</f>
        <v/>
      </c>
      <c r="BR13" s="177" t="str">
        <f>IF(ISBLANK('シート2-④'!Y32),"",'シート2-④'!Y32)</f>
        <v/>
      </c>
    </row>
    <row r="14" spans="1:70" customFormat="1" x14ac:dyDescent="0.15">
      <c r="A14" s="169" t="s">
        <v>70</v>
      </c>
      <c r="B14" s="218" t="str">
        <f t="shared" si="0"/>
        <v/>
      </c>
      <c r="C14" s="194" t="s">
        <v>196</v>
      </c>
      <c r="D14" s="250">
        <v>5</v>
      </c>
      <c r="E14" s="171" t="str">
        <f>IF(ISBLANK('シート2-⑤'!E10),"",'シート2-⑤'!E10)</f>
        <v/>
      </c>
      <c r="F14" s="172" t="str">
        <f>IF(ISBLANK('シート2-⑤'!M10),"",'シート2-⑤'!M10)</f>
        <v/>
      </c>
      <c r="G14" s="172" t="str">
        <f>IF(ISBLANK('シート2-⑤'!R10),"",'シート2-⑤'!R10)</f>
        <v/>
      </c>
      <c r="H14" s="171" t="str">
        <f>IF(ISBLANK('シート2-⑤'!E11),"",'シート2-⑤'!E11)</f>
        <v/>
      </c>
      <c r="I14" s="172" t="str">
        <f>IF(ISBLANK('シート2-⑤'!M11),"",'シート2-⑤'!M11)</f>
        <v/>
      </c>
      <c r="J14" s="172" t="str">
        <f>IF(ISBLANK('シート2-⑤'!R11),"",'シート2-⑤'!R11)</f>
        <v/>
      </c>
      <c r="K14" s="173" t="str">
        <f>IF(ISBLANK('シート2-⑤'!E13),"",'シート2-⑤'!E13)</f>
        <v/>
      </c>
      <c r="L14" s="173" t="str">
        <f>IF(ISBLANK('シート2-⑤'!E14),"",'シート2-⑤'!E14)</f>
        <v/>
      </c>
      <c r="M14" s="170" t="str">
        <f>IF(ISBLANK('シート2-⑤'!Y10),"",'シート2-⑤'!Y10)</f>
        <v/>
      </c>
      <c r="N14" s="170" t="str">
        <f>IF(ISBLANK('シート2-⑤'!Y13),"",'シート2-⑤'!Y13)</f>
        <v/>
      </c>
      <c r="O14" s="174">
        <v>10</v>
      </c>
      <c r="P14" s="160" t="str">
        <f>IF(ISBLANK('シート2-⑤'!P18),"",'シート2-⑤'!P18)</f>
        <v/>
      </c>
      <c r="Q14" s="175" t="str">
        <f>IF(ISBLANK('シート2-⑤'!P19),"",'シート2-⑤'!P19)</f>
        <v/>
      </c>
      <c r="R14" s="175" t="str">
        <f>IF(ISBLANK('シート2-⑤'!P20),"",'シート2-⑤'!P20)</f>
        <v/>
      </c>
      <c r="S14" s="175" t="str">
        <f>IF(ISBLANK('シート2-⑤'!P21),"",'シート2-⑤'!P21)</f>
        <v/>
      </c>
      <c r="T14" s="175" t="str">
        <f>IF(ISBLANK('シート2-⑤'!P22),"",'シート2-⑤'!P22)</f>
        <v/>
      </c>
      <c r="U14" s="175" t="e">
        <f>IF(ISBLANK('シート2-⑤'!#REF!),"",'シート2-⑤'!#REF!)</f>
        <v>#REF!</v>
      </c>
      <c r="V14" s="175" t="e">
        <f>IF(ISBLANK('シート2-⑤'!#REF!),"",'シート2-⑤'!#REF!)</f>
        <v>#REF!</v>
      </c>
      <c r="W14" s="175" t="e">
        <f>IF(ISBLANK('シート2-⑤'!#REF!),"",'シート2-⑤'!#REF!)</f>
        <v>#REF!</v>
      </c>
      <c r="X14" s="175" t="e">
        <f>IF(ISBLANK('シート2-⑤'!#REF!),"",'シート2-⑤'!#REF!)</f>
        <v>#REF!</v>
      </c>
      <c r="Y14" s="175" t="str">
        <f>IF(ISBLANK('シート2-⑤'!P23),"",'シート2-⑤'!P23)</f>
        <v/>
      </c>
      <c r="Z14" s="175" t="str">
        <f>IF(ISBLANK('シート2-⑤'!P30),"",'シート2-⑤'!P30)</f>
        <v/>
      </c>
      <c r="AA14" s="175" t="str">
        <f>IF(ISBLANK('シート2-⑤'!P31),"",'シート2-⑤'!P31)</f>
        <v/>
      </c>
      <c r="AB14" s="175" t="str">
        <f>IF(ISBLANK('シート2-⑤'!P32),"",'シート2-⑤'!P32)</f>
        <v/>
      </c>
      <c r="AC14" s="175" t="str">
        <f>IF(ISBLANK('シート2-⑤'!P33),"",'シート2-⑤'!P33)</f>
        <v/>
      </c>
      <c r="AD14" s="160" t="str">
        <f>IF(ISBLANK('シート2-⑤'!S18),"",'シート2-⑤'!S18)</f>
        <v/>
      </c>
      <c r="AE14" s="175" t="str">
        <f>IF(ISBLANK('シート2-⑤'!S19),"",'シート2-⑤'!S19)</f>
        <v/>
      </c>
      <c r="AF14" s="175" t="str">
        <f>IF(ISBLANK('シート2-⑤'!S20),"",'シート2-⑤'!S20)</f>
        <v/>
      </c>
      <c r="AG14" s="175" t="str">
        <f>IF(ISBLANK('シート2-⑤'!S21),"",'シート2-⑤'!S21)</f>
        <v/>
      </c>
      <c r="AH14" s="175" t="str">
        <f>IF(ISBLANK('シート2-⑤'!S22),"",'シート2-⑤'!S22)</f>
        <v/>
      </c>
      <c r="AI14" s="175" t="e">
        <f>IF(ISBLANK('シート2-⑤'!#REF!),"",'シート2-⑤'!#REF!)</f>
        <v>#REF!</v>
      </c>
      <c r="AJ14" s="175" t="e">
        <f>IF(ISBLANK('シート2-⑤'!#REF!),"",'シート2-⑤'!#REF!)</f>
        <v>#REF!</v>
      </c>
      <c r="AK14" s="175" t="e">
        <f>IF(ISBLANK('シート2-⑤'!#REF!),"",'シート2-⑤'!#REF!)</f>
        <v>#REF!</v>
      </c>
      <c r="AL14" s="175" t="e">
        <f>IF(ISBLANK('シート2-⑤'!#REF!),"",'シート2-⑤'!#REF!)</f>
        <v>#REF!</v>
      </c>
      <c r="AM14" s="175" t="str">
        <f>IF(ISBLANK('シート2-⑤'!S23),"",'シート2-⑤'!S23)</f>
        <v/>
      </c>
      <c r="AN14" s="175" t="str">
        <f>IF(ISBLANK('シート2-⑤'!S30),"",'シート2-⑤'!S30)</f>
        <v/>
      </c>
      <c r="AO14" s="175" t="str">
        <f>IF(ISBLANK('シート2-⑤'!S31),"",'シート2-⑤'!S31)</f>
        <v/>
      </c>
      <c r="AP14" s="175" t="str">
        <f>IF(ISBLANK('シート2-⑤'!S32),"",'シート2-⑤'!S32)</f>
        <v/>
      </c>
      <c r="AQ14" s="175" t="str">
        <f>IF(ISBLANK('シート2-⑤'!S33),"",'シート2-⑤'!S33)</f>
        <v/>
      </c>
      <c r="AR14" s="160" t="str">
        <f>IF(ISBLANK('シート2-⑤'!V18),"",'シート2-⑤'!V18)</f>
        <v/>
      </c>
      <c r="AS14" s="175" t="str">
        <f>IF(ISBLANK('シート2-⑤'!V19),"",'シート2-⑤'!V19)</f>
        <v/>
      </c>
      <c r="AT14" s="175" t="str">
        <f>IF(ISBLANK('シート2-⑤'!V20),"",'シート2-⑤'!V20)</f>
        <v/>
      </c>
      <c r="AU14" s="175" t="str">
        <f>IF(ISBLANK('シート2-⑤'!V21),"",'シート2-⑤'!V21)</f>
        <v/>
      </c>
      <c r="AV14" s="175" t="str">
        <f>IF(ISBLANK('シート2-⑤'!V22),"",'シート2-⑤'!V22)</f>
        <v/>
      </c>
      <c r="AW14" s="175" t="e">
        <f>IF(ISBLANK('シート2-⑤'!#REF!),"",'シート2-⑤'!#REF!)</f>
        <v>#REF!</v>
      </c>
      <c r="AX14" s="175" t="e">
        <f>IF(ISBLANK('シート2-⑤'!#REF!),"",'シート2-⑤'!#REF!)</f>
        <v>#REF!</v>
      </c>
      <c r="AY14" s="175" t="e">
        <f>IF(ISBLANK('シート2-⑤'!#REF!),"",'シート2-⑤'!#REF!)</f>
        <v>#REF!</v>
      </c>
      <c r="AZ14" s="175" t="e">
        <f>IF(ISBLANK('シート2-⑤'!#REF!),"",'シート2-⑤'!#REF!)</f>
        <v>#REF!</v>
      </c>
      <c r="BA14" s="175" t="str">
        <f>IF(ISBLANK('シート2-⑤'!V23),"",'シート2-⑤'!V23)</f>
        <v/>
      </c>
      <c r="BB14" s="175" t="str">
        <f>IF(ISBLANK('シート2-⑤'!V30),"",'シート2-⑤'!V30)</f>
        <v/>
      </c>
      <c r="BC14" s="175" t="str">
        <f>IF(ISBLANK('シート2-⑤'!V31),"",'シート2-⑤'!V31)</f>
        <v/>
      </c>
      <c r="BD14" s="175" t="str">
        <f>IF(ISBLANK('シート2-⑤'!V32),"",'シート2-⑤'!V32)</f>
        <v/>
      </c>
      <c r="BE14" s="175" t="str">
        <f>IF(ISBLANK('シート2-⑤'!V33),"",'シート2-⑤'!V33)</f>
        <v/>
      </c>
      <c r="BF14" s="175" t="str">
        <f>IF(ISBLANK('シート2-⑤'!Y19),"",'シート2-⑤'!Y19)</f>
        <v/>
      </c>
      <c r="BG14" s="175" t="str">
        <f>IF(ISBLANK('シート2-⑤'!Y20),"",'シート2-⑤'!Y20)</f>
        <v/>
      </c>
      <c r="BH14" s="175" t="str">
        <f>IF(ISBLANK('シート2-⑤'!Y21),"",'シート2-⑤'!Y21)</f>
        <v/>
      </c>
      <c r="BI14" s="175" t="str">
        <f>IF(ISBLANK('シート2-⑤'!Y22),"",'シート2-⑤'!Y22)</f>
        <v/>
      </c>
      <c r="BJ14" s="175" t="e">
        <f>IF(ISBLANK('シート2-⑤'!#REF!),"",'シート2-⑤'!#REF!)</f>
        <v>#REF!</v>
      </c>
      <c r="BK14" s="175" t="e">
        <f>IF(ISBLANK('シート2-⑤'!#REF!),"",'シート2-⑤'!#REF!)</f>
        <v>#REF!</v>
      </c>
      <c r="BL14" s="175" t="e">
        <f>IF(ISBLANK('シート2-⑤'!#REF!),"",'シート2-⑤'!#REF!)</f>
        <v>#REF!</v>
      </c>
      <c r="BM14" s="175" t="e">
        <f>IF(ISBLANK('シート2-⑤'!#REF!),"",'シート2-⑤'!#REF!)</f>
        <v>#REF!</v>
      </c>
      <c r="BN14" s="175" t="str">
        <f>IF(ISBLANK('シート2-⑤'!Y23),"",'シート2-⑤'!Y23)</f>
        <v/>
      </c>
      <c r="BO14" s="175" t="str">
        <f>IF(ISBLANK('シート2-⑤'!Y30),"",'シート2-⑤'!Y30)</f>
        <v/>
      </c>
      <c r="BP14" s="175" t="str">
        <f>IF(ISBLANK('シート2-⑤'!Y31),"",'シート2-⑤'!Y31)</f>
        <v/>
      </c>
      <c r="BQ14" s="175" t="str">
        <f>IF(ISBLANK('シート2-⑤'!Y32),"",'シート2-⑤'!Y32)</f>
        <v/>
      </c>
      <c r="BR14" s="177" t="str">
        <f>IF(ISBLANK('シート2-⑤'!Y33),"",'シート2-⑤'!Y33)</f>
        <v/>
      </c>
    </row>
    <row r="15" spans="1:70" customFormat="1" x14ac:dyDescent="0.15">
      <c r="A15" s="169" t="s">
        <v>70</v>
      </c>
      <c r="B15" s="218" t="str">
        <f t="shared" si="0"/>
        <v/>
      </c>
      <c r="C15" s="194" t="s">
        <v>196</v>
      </c>
      <c r="D15" s="250" t="s">
        <v>235</v>
      </c>
      <c r="E15" s="171" t="str">
        <f>IF(ISBLANK('シート2-⑥-1'!E10),"",'シート2-⑥-1'!E10)</f>
        <v/>
      </c>
      <c r="F15" s="192" t="str">
        <f>IF(ISBLANK('シート2-⑥-1'!M10),"",'シート2-⑥-1'!M10)</f>
        <v/>
      </c>
      <c r="G15" s="192" t="str">
        <f>IF(ISBLANK('シート2-⑥-1'!R10),"",'シート2-⑥-1'!R10)</f>
        <v/>
      </c>
      <c r="H15" s="171" t="str">
        <f>IF(ISBLANK('シート2-⑥-1'!E11),"",'シート2-⑥-1'!E11)</f>
        <v/>
      </c>
      <c r="I15" s="192" t="str">
        <f>IF(ISBLANK('シート2-⑥-1'!M11),"",'シート2-⑥-1'!M11)</f>
        <v/>
      </c>
      <c r="J15" s="192" t="str">
        <f>IF(ISBLANK('シート2-⑥-1'!R11),"",'シート2-⑥-1'!R11)</f>
        <v/>
      </c>
      <c r="K15" s="193" t="str">
        <f>IF(ISBLANK('シート2-⑥-1'!E13),"",'シート2-⑥-1'!E13)</f>
        <v/>
      </c>
      <c r="L15" s="193" t="str">
        <f>IF(ISBLANK('シート2-⑥-1'!E14),"",'シート2-⑥-1'!E14)</f>
        <v/>
      </c>
      <c r="M15" s="194" t="str">
        <f>IF(ISBLANK('シート2-⑥-1'!Y10),"",'シート2-⑥-1'!Y10)</f>
        <v/>
      </c>
      <c r="N15" s="194" t="str">
        <f>IF(ISBLANK('シート2-⑥-1'!Y13),"",'シート2-⑥-1'!Y13)</f>
        <v/>
      </c>
      <c r="O15" s="174">
        <v>7</v>
      </c>
      <c r="P15" s="160" t="str">
        <f>IF(ISBLANK('シート2-⑥-1'!P18),"",'シート2-⑥-1'!P18)</f>
        <v/>
      </c>
      <c r="Q15" s="175" t="str">
        <f>IF(ISBLANK('シート2-⑥-1'!P19),"",'シート2-⑥-1'!P19)</f>
        <v/>
      </c>
      <c r="R15" s="175" t="str">
        <f>IF(ISBLANK('シート2-⑥-1'!P17),"",'シート2-⑥-1'!P17)</f>
        <v/>
      </c>
      <c r="S15" s="175" t="str">
        <f>IF(ISBLANK('シート2-⑥-1'!P18),"",'シート2-⑥-1'!P18)</f>
        <v/>
      </c>
      <c r="T15" s="175" t="str">
        <f>IF(ISBLANK('シート2-⑥-1'!P19),"",'シート2-⑥-1'!P19)</f>
        <v/>
      </c>
      <c r="U15" s="175" t="e">
        <f>IF(ISBLANK('シート2-⑥-1'!#REF!),"",'シート2-⑥-1'!#REF!)</f>
        <v>#REF!</v>
      </c>
      <c r="V15" s="175" t="e">
        <f>IF(ISBLANK('シート2-⑥-1'!#REF!),"",'シート2-⑥-1'!#REF!)</f>
        <v>#REF!</v>
      </c>
      <c r="W15" s="175" t="e">
        <f>IF(ISBLANK('シート2-⑥-1'!#REF!),"",'シート2-⑥-1'!#REF!)</f>
        <v>#REF!</v>
      </c>
      <c r="X15" s="175" t="e">
        <f>IF(ISBLANK('シート2-⑥-1'!#REF!),"",'シート2-⑥-1'!#REF!)</f>
        <v>#REF!</v>
      </c>
      <c r="Y15" s="175" t="str">
        <f>IF(ISBLANK('シート2-⑥-1'!P20),"",'シート2-⑥-1'!P20)</f>
        <v/>
      </c>
      <c r="Z15" s="175" t="str">
        <f>IF(ISBLANK('シート2-⑥-1'!P21),"",'シート2-⑥-1'!P21)</f>
        <v/>
      </c>
      <c r="AA15" s="175" t="str">
        <f>IF(ISBLANK('シート2-⑥-1'!P22),"",'シート2-⑥-1'!P22)</f>
        <v/>
      </c>
      <c r="AB15" s="175" t="str">
        <f>IF(ISBLANK('シート2-⑥-1'!P23),"",'シート2-⑥-1'!P23)</f>
        <v/>
      </c>
      <c r="AC15" s="175" t="str">
        <f>IF(ISBLANK('シート2-⑥-1'!P24),"",'シート2-⑥-1'!P24)</f>
        <v/>
      </c>
      <c r="AD15" s="160" t="str">
        <f>IF(ISBLANK('シート2-⑥-1'!S15),"",'シート2-⑥-1'!S15)</f>
        <v/>
      </c>
      <c r="AE15" s="175" t="str">
        <f>IF(ISBLANK('シート2-⑥-1'!S16),"",'シート2-⑥-1'!S16)</f>
        <v>受講
直後</v>
      </c>
      <c r="AF15" s="175" t="str">
        <f>IF(ISBLANK('シート2-⑥-1'!S17),"",'シート2-⑥-1'!S17)</f>
        <v/>
      </c>
      <c r="AG15" s="175" t="str">
        <f>IF(ISBLANK('シート2-⑥-1'!S18),"",'シート2-⑥-1'!S18)</f>
        <v/>
      </c>
      <c r="AH15" s="175" t="str">
        <f>IF(ISBLANK('シート2-⑥-1'!S19),"",'シート2-⑥-1'!S19)</f>
        <v/>
      </c>
      <c r="AI15" s="175" t="e">
        <f>IF(ISBLANK('シート2-⑥-1'!#REF!),"",'シート2-⑥-1'!#REF!)</f>
        <v>#REF!</v>
      </c>
      <c r="AJ15" s="175" t="e">
        <f>IF(ISBLANK('シート2-⑥-1'!#REF!),"",'シート2-⑥-1'!#REF!)</f>
        <v>#REF!</v>
      </c>
      <c r="AK15" s="175" t="e">
        <f>IF(ISBLANK('シート2-⑥-1'!#REF!),"",'シート2-⑥-1'!#REF!)</f>
        <v>#REF!</v>
      </c>
      <c r="AL15" s="175" t="e">
        <f>IF(ISBLANK('シート2-⑥-1'!#REF!),"",'シート2-⑥-1'!#REF!)</f>
        <v>#REF!</v>
      </c>
      <c r="AM15" s="175" t="str">
        <f>IF(ISBLANK('シート2-⑥-1'!S20),"",'シート2-⑥-1'!S20)</f>
        <v/>
      </c>
      <c r="AN15" s="175" t="str">
        <f>IF(ISBLANK('シート2-⑥-1'!S21),"",'シート2-⑥-1'!S21)</f>
        <v/>
      </c>
      <c r="AO15" s="175" t="str">
        <f>IF(ISBLANK('シート2-⑥-1'!S22),"",'シート2-⑥-1'!S22)</f>
        <v/>
      </c>
      <c r="AP15" s="175" t="str">
        <f>IF(ISBLANK('シート2-⑥-1'!S23),"",'シート2-⑥-1'!S23)</f>
        <v/>
      </c>
      <c r="AQ15" s="175" t="str">
        <f>IF(ISBLANK('シート2-⑥-1'!S24),"",'シート2-⑥-1'!S24)</f>
        <v/>
      </c>
      <c r="AR15" s="160" t="str">
        <f>IF(ISBLANK('シート2-⑥-1'!V15),"",'シート2-⑥-1'!V15)</f>
        <v/>
      </c>
      <c r="AS15" s="175" t="str">
        <f>IF(ISBLANK('シート2-⑥-1'!V16),"",'シート2-⑥-1'!V16)</f>
        <v>実践
評価
(3ヶ月後）</v>
      </c>
      <c r="AT15" s="175" t="str">
        <f>IF(ISBLANK('シート2-⑥-1'!V17),"",'シート2-⑥-1'!V17)</f>
        <v/>
      </c>
      <c r="AU15" s="175" t="str">
        <f>IF(ISBLANK('シート2-⑥-1'!V18),"",'シート2-⑥-1'!V18)</f>
        <v/>
      </c>
      <c r="AV15" s="175" t="str">
        <f>IF(ISBLANK('シート2-⑥-1'!V19),"",'シート2-⑥-1'!V19)</f>
        <v/>
      </c>
      <c r="AW15" s="175" t="e">
        <f>IF(ISBLANK('シート2-⑥-1'!#REF!),"",'シート2-⑥-1'!#REF!)</f>
        <v>#REF!</v>
      </c>
      <c r="AX15" s="175" t="e">
        <f>IF(ISBLANK('シート2-⑥-1'!#REF!),"",'シート2-⑥-1'!#REF!)</f>
        <v>#REF!</v>
      </c>
      <c r="AY15" s="175" t="e">
        <f>IF(ISBLANK('シート2-⑥-1'!#REF!),"",'シート2-⑥-1'!#REF!)</f>
        <v>#REF!</v>
      </c>
      <c r="AZ15" s="175" t="e">
        <f>IF(ISBLANK('シート2-⑥-1'!#REF!),"",'シート2-⑥-1'!#REF!)</f>
        <v>#REF!</v>
      </c>
      <c r="BA15" s="175" t="str">
        <f>IF(ISBLANK('シート2-⑥-1'!V20),"",'シート2-⑥-1'!V20)</f>
        <v/>
      </c>
      <c r="BB15" s="175" t="str">
        <f>IF(ISBLANK('シート2-⑥-1'!V21),"",'シート2-⑥-1'!V21)</f>
        <v/>
      </c>
      <c r="BC15" s="175" t="str">
        <f>IF(ISBLANK('シート2-⑥-1'!V22),"",'シート2-⑥-1'!V22)</f>
        <v/>
      </c>
      <c r="BD15" s="175" t="str">
        <f>IF(ISBLANK('シート2-⑥-1'!V23),"",'シート2-⑥-1'!V23)</f>
        <v/>
      </c>
      <c r="BE15" s="175" t="str">
        <f>IF(ISBLANK('シート2-⑥-1'!V24),"",'シート2-⑥-1'!V24)</f>
        <v/>
      </c>
      <c r="BF15" s="175" t="str">
        <f>IF(ISBLANK('シート2-⑥-1'!Y16),"",'シート2-⑥-1'!Y16)</f>
        <v xml:space="preserve">備　　考 </v>
      </c>
      <c r="BG15" s="175" t="str">
        <f>IF(ISBLANK('シート2-⑥-1'!Y17),"",'シート2-⑥-1'!Y17)</f>
        <v/>
      </c>
      <c r="BH15" s="175" t="str">
        <f>IF(ISBLANK('シート2-⑥-1'!Y18),"",'シート2-⑥-1'!Y18)</f>
        <v/>
      </c>
      <c r="BI15" s="175" t="str">
        <f>IF(ISBLANK('シート2-⑥-1'!Y19),"",'シート2-⑥-1'!Y19)</f>
        <v/>
      </c>
      <c r="BJ15" s="175" t="e">
        <f>IF(ISBLANK('シート2-⑥-1'!#REF!),"",'シート2-⑥-1'!#REF!)</f>
        <v>#REF!</v>
      </c>
      <c r="BK15" s="175" t="e">
        <f>IF(ISBLANK('シート2-⑥-1'!#REF!),"",'シート2-⑥-1'!#REF!)</f>
        <v>#REF!</v>
      </c>
      <c r="BL15" s="175" t="e">
        <f>IF(ISBLANK('シート2-⑥-1'!#REF!),"",'シート2-⑥-1'!#REF!)</f>
        <v>#REF!</v>
      </c>
      <c r="BM15" s="175" t="e">
        <f>IF(ISBLANK('シート2-⑥-1'!#REF!),"",'シート2-⑥-1'!#REF!)</f>
        <v>#REF!</v>
      </c>
      <c r="BN15" s="175" t="str">
        <f>IF(ISBLANK('シート2-⑥-1'!Y20),"",'シート2-⑥-1'!Y20)</f>
        <v/>
      </c>
      <c r="BO15" s="175" t="str">
        <f>IF(ISBLANK('シート2-⑥-1'!Y21),"",'シート2-⑥-1'!Y21)</f>
        <v/>
      </c>
      <c r="BP15" s="175" t="str">
        <f>IF(ISBLANK('シート2-⑥-1'!Y22),"",'シート2-⑥-1'!Y22)</f>
        <v/>
      </c>
      <c r="BQ15" s="175" t="str">
        <f>IF(ISBLANK('シート2-⑥-1'!Y23),"",'シート2-⑥-1'!Y23)</f>
        <v/>
      </c>
      <c r="BR15" s="177" t="str">
        <f>IF(ISBLANK('シート2-⑥-1'!Y24),"",'シート2-⑥-1'!Y24)</f>
        <v/>
      </c>
    </row>
    <row r="16" spans="1:70" customFormat="1" x14ac:dyDescent="0.15">
      <c r="A16" s="169" t="s">
        <v>70</v>
      </c>
      <c r="B16" s="218" t="str">
        <f t="shared" si="0"/>
        <v/>
      </c>
      <c r="C16" s="194" t="s">
        <v>196</v>
      </c>
      <c r="D16" s="250" t="s">
        <v>236</v>
      </c>
      <c r="E16" s="171" t="str">
        <f>IF(ISBLANK('シート2-⑥-2'!E10),"",'シート2-⑥-2'!E10)</f>
        <v/>
      </c>
      <c r="F16" s="192" t="str">
        <f>IF(ISBLANK('シート2-⑥-2'!M10),"",'シート2-⑥-2'!M10)</f>
        <v/>
      </c>
      <c r="G16" s="192" t="str">
        <f>IF(ISBLANK('シート2-⑥-2'!R10),"",'シート2-⑥-2'!R10)</f>
        <v/>
      </c>
      <c r="H16" s="171" t="str">
        <f>IF(ISBLANK('シート2-⑥-2'!E11),"",'シート2-⑥-2'!E11)</f>
        <v/>
      </c>
      <c r="I16" s="192" t="str">
        <f>IF(ISBLANK('シート2-⑥-2'!M11),"",'シート2-⑥-2'!M11)</f>
        <v/>
      </c>
      <c r="J16" s="192" t="str">
        <f>IF(ISBLANK('シート2-⑥-2'!R11),"",'シート2-⑥-2'!R11)</f>
        <v/>
      </c>
      <c r="K16" s="193" t="str">
        <f>IF(ISBLANK('シート2-⑥-2'!E13),"",'シート2-⑥-2'!E13)</f>
        <v/>
      </c>
      <c r="L16" s="193" t="str">
        <f>IF(ISBLANK('シート2-⑥-2'!E14),"",'シート2-⑥-2'!E14)</f>
        <v/>
      </c>
      <c r="M16" s="194" t="str">
        <f>IF(ISBLANK('シート2-⑥-2'!Y10),"",'シート2-⑥-2'!Y10)</f>
        <v/>
      </c>
      <c r="N16" s="194" t="str">
        <f>IF(ISBLANK('シート2-⑥-2'!Y13),"",'シート2-⑥-2'!Y13)</f>
        <v/>
      </c>
      <c r="O16" s="174">
        <v>7</v>
      </c>
      <c r="P16" s="160"/>
      <c r="Q16" s="175" t="str">
        <f>IF(ISBLANK('シート2-⑥-1'!P19),"",'シート2-⑥-1'!P19)</f>
        <v/>
      </c>
      <c r="R16" s="175" t="str">
        <f>IF(ISBLANK('シート2-⑥-1'!P18),"",'シート2-⑥-1'!P18)</f>
        <v/>
      </c>
      <c r="S16" s="175" t="str">
        <f>IF(ISBLANK('シート2-⑥-1'!P19),"",'シート2-⑥-1'!P19)</f>
        <v/>
      </c>
      <c r="T16" s="175" t="str">
        <f>IF(ISBLANK('シート2-⑥-1'!P20),"",'シート2-⑥-1'!P20)</f>
        <v/>
      </c>
      <c r="U16" s="175" t="e">
        <f>IF(ISBLANK('シート2-⑥-1'!#REF!),"",'シート2-⑥-1'!#REF!)</f>
        <v>#REF!</v>
      </c>
      <c r="V16" s="175" t="e">
        <f>IF(ISBLANK('シート2-⑥-1'!#REF!),"",'シート2-⑥-1'!#REF!)</f>
        <v>#REF!</v>
      </c>
      <c r="W16" s="175" t="e">
        <f>IF(ISBLANK('シート2-⑥-1'!#REF!),"",'シート2-⑥-1'!#REF!)</f>
        <v>#REF!</v>
      </c>
      <c r="X16" s="175" t="e">
        <f>IF(ISBLANK('シート2-⑥-1'!#REF!),"",'シート2-⑥-1'!#REF!)</f>
        <v>#REF!</v>
      </c>
      <c r="Y16" s="175" t="str">
        <f>IF(ISBLANK('シート2-⑥-1'!P21),"",'シート2-⑥-1'!P21)</f>
        <v/>
      </c>
      <c r="Z16" s="175" t="str">
        <f>IF(ISBLANK('シート2-⑥-1'!P22),"",'シート2-⑥-1'!P22)</f>
        <v/>
      </c>
      <c r="AA16" s="175" t="str">
        <f>IF(ISBLANK('シート2-⑥-1'!P23),"",'シート2-⑥-1'!P23)</f>
        <v/>
      </c>
      <c r="AB16" s="175" t="str">
        <f>IF(ISBLANK('シート2-⑥-1'!P24),"",'シート2-⑥-1'!P24)</f>
        <v/>
      </c>
      <c r="AC16" s="175" t="str">
        <f>IF(ISBLANK('シート2-⑥-1'!P25),"",'シート2-⑥-1'!P25)</f>
        <v/>
      </c>
      <c r="AD16" s="160" t="str">
        <f>IF(ISBLANK('シート2-⑥-1'!S16),"",'シート2-⑥-1'!S16)</f>
        <v>受講
直後</v>
      </c>
      <c r="AE16" s="175" t="str">
        <f>IF(ISBLANK('シート2-⑥-1'!S17),"",'シート2-⑥-1'!S17)</f>
        <v/>
      </c>
      <c r="AF16" s="175" t="str">
        <f>IF(ISBLANK('シート2-⑥-1'!S18),"",'シート2-⑥-1'!S18)</f>
        <v/>
      </c>
      <c r="AG16" s="175" t="str">
        <f>IF(ISBLANK('シート2-⑥-1'!S19),"",'シート2-⑥-1'!S19)</f>
        <v/>
      </c>
      <c r="AH16" s="175" t="str">
        <f>IF(ISBLANK('シート2-⑥-1'!S20),"",'シート2-⑥-1'!S20)</f>
        <v/>
      </c>
      <c r="AI16" s="175" t="e">
        <f>IF(ISBLANK('シート2-⑥-1'!#REF!),"",'シート2-⑥-1'!#REF!)</f>
        <v>#REF!</v>
      </c>
      <c r="AJ16" s="175" t="e">
        <f>IF(ISBLANK('シート2-⑥-1'!#REF!),"",'シート2-⑥-1'!#REF!)</f>
        <v>#REF!</v>
      </c>
      <c r="AK16" s="175" t="e">
        <f>IF(ISBLANK('シート2-⑥-1'!#REF!),"",'シート2-⑥-1'!#REF!)</f>
        <v>#REF!</v>
      </c>
      <c r="AL16" s="175" t="e">
        <f>IF(ISBLANK('シート2-⑥-1'!#REF!),"",'シート2-⑥-1'!#REF!)</f>
        <v>#REF!</v>
      </c>
      <c r="AM16" s="175" t="str">
        <f>IF(ISBLANK('シート2-⑥-1'!S21),"",'シート2-⑥-1'!S21)</f>
        <v/>
      </c>
      <c r="AN16" s="175" t="str">
        <f>IF(ISBLANK('シート2-⑥-1'!S22),"",'シート2-⑥-1'!S22)</f>
        <v/>
      </c>
      <c r="AO16" s="175" t="str">
        <f>IF(ISBLANK('シート2-⑥-1'!S23),"",'シート2-⑥-1'!S23)</f>
        <v/>
      </c>
      <c r="AP16" s="175" t="str">
        <f>IF(ISBLANK('シート2-⑥-1'!S24),"",'シート2-⑥-1'!S24)</f>
        <v/>
      </c>
      <c r="AQ16" s="175" t="str">
        <f>IF(ISBLANK('シート2-⑥-1'!S25),"",'シート2-⑥-1'!S25)</f>
        <v/>
      </c>
      <c r="AR16" s="160" t="str">
        <f>IF(ISBLANK('シート2-⑥-1'!V16),"",'シート2-⑥-1'!V16)</f>
        <v>実践
評価
(3ヶ月後）</v>
      </c>
      <c r="AS16" s="175" t="str">
        <f>IF(ISBLANK('シート2-⑥-1'!V17),"",'シート2-⑥-1'!V17)</f>
        <v/>
      </c>
      <c r="AT16" s="175" t="str">
        <f>IF(ISBLANK('シート2-⑥-1'!V18),"",'シート2-⑥-1'!V18)</f>
        <v/>
      </c>
      <c r="AU16" s="175" t="str">
        <f>IF(ISBLANK('シート2-⑥-1'!V19),"",'シート2-⑥-1'!V19)</f>
        <v/>
      </c>
      <c r="AV16" s="175" t="str">
        <f>IF(ISBLANK('シート2-⑥-1'!V20),"",'シート2-⑥-1'!V20)</f>
        <v/>
      </c>
      <c r="AW16" s="175" t="e">
        <f>IF(ISBLANK('シート2-⑥-1'!#REF!),"",'シート2-⑥-1'!#REF!)</f>
        <v>#REF!</v>
      </c>
      <c r="AX16" s="175" t="e">
        <f>IF(ISBLANK('シート2-⑥-1'!#REF!),"",'シート2-⑥-1'!#REF!)</f>
        <v>#REF!</v>
      </c>
      <c r="AY16" s="175" t="e">
        <f>IF(ISBLANK('シート2-⑥-1'!#REF!),"",'シート2-⑥-1'!#REF!)</f>
        <v>#REF!</v>
      </c>
      <c r="AZ16" s="175" t="e">
        <f>IF(ISBLANK('シート2-⑥-1'!#REF!),"",'シート2-⑥-1'!#REF!)</f>
        <v>#REF!</v>
      </c>
      <c r="BA16" s="175" t="str">
        <f>IF(ISBLANK('シート2-⑥-1'!V21),"",'シート2-⑥-1'!V21)</f>
        <v/>
      </c>
      <c r="BB16" s="175" t="str">
        <f>IF(ISBLANK('シート2-⑥-1'!V22),"",'シート2-⑥-1'!V22)</f>
        <v/>
      </c>
      <c r="BC16" s="175" t="str">
        <f>IF(ISBLANK('シート2-⑥-1'!V23),"",'シート2-⑥-1'!V23)</f>
        <v/>
      </c>
      <c r="BD16" s="175" t="str">
        <f>IF(ISBLANK('シート2-⑥-1'!V24),"",'シート2-⑥-1'!V24)</f>
        <v/>
      </c>
      <c r="BE16" s="175" t="str">
        <f>IF(ISBLANK('シート2-⑥-1'!V25),"",'シート2-⑥-1'!V25)</f>
        <v/>
      </c>
      <c r="BF16" s="175" t="str">
        <f>IF(ISBLANK('シート2-⑥-1'!Y17),"",'シート2-⑥-1'!Y17)</f>
        <v/>
      </c>
      <c r="BG16" s="175" t="str">
        <f>IF(ISBLANK('シート2-⑥-1'!Y18),"",'シート2-⑥-1'!Y18)</f>
        <v/>
      </c>
      <c r="BH16" s="175" t="str">
        <f>IF(ISBLANK('シート2-⑥-1'!Y19),"",'シート2-⑥-1'!Y19)</f>
        <v/>
      </c>
      <c r="BI16" s="175" t="str">
        <f>IF(ISBLANK('シート2-⑥-1'!Y20),"",'シート2-⑥-1'!Y20)</f>
        <v/>
      </c>
      <c r="BJ16" s="175" t="e">
        <f>IF(ISBLANK('シート2-⑥-1'!#REF!),"",'シート2-⑥-1'!#REF!)</f>
        <v>#REF!</v>
      </c>
      <c r="BK16" s="175" t="e">
        <f>IF(ISBLANK('シート2-⑥-1'!#REF!),"",'シート2-⑥-1'!#REF!)</f>
        <v>#REF!</v>
      </c>
      <c r="BL16" s="175" t="e">
        <f>IF(ISBLANK('シート2-⑥-1'!#REF!),"",'シート2-⑥-1'!#REF!)</f>
        <v>#REF!</v>
      </c>
      <c r="BM16" s="175" t="e">
        <f>IF(ISBLANK('シート2-⑥-1'!#REF!),"",'シート2-⑥-1'!#REF!)</f>
        <v>#REF!</v>
      </c>
      <c r="BN16" s="175" t="str">
        <f>IF(ISBLANK('シート2-⑥-1'!Y21),"",'シート2-⑥-1'!Y21)</f>
        <v/>
      </c>
      <c r="BO16" s="175" t="str">
        <f>IF(ISBLANK('シート2-⑥-1'!Y22),"",'シート2-⑥-1'!Y22)</f>
        <v/>
      </c>
      <c r="BP16" s="175" t="str">
        <f>IF(ISBLANK('シート2-⑥-1'!Y23),"",'シート2-⑥-1'!Y23)</f>
        <v/>
      </c>
      <c r="BQ16" s="175" t="str">
        <f>IF(ISBLANK('シート2-⑥-1'!Y24),"",'シート2-⑥-1'!Y24)</f>
        <v/>
      </c>
      <c r="BR16" s="177" t="str">
        <f>IF(ISBLANK('シート2-⑥-1'!Y25),"",'シート2-⑥-1'!Y25)</f>
        <v/>
      </c>
    </row>
    <row r="17" spans="1:95" customFormat="1" x14ac:dyDescent="0.15">
      <c r="A17" s="169" t="s">
        <v>70</v>
      </c>
      <c r="B17" s="218" t="str">
        <f t="shared" si="0"/>
        <v/>
      </c>
      <c r="C17" s="194" t="s">
        <v>196</v>
      </c>
      <c r="D17" s="250" t="s">
        <v>237</v>
      </c>
      <c r="E17" s="171" t="str">
        <f>IF(ISBLANK('シート2-⑥-3'!E10),"",'シート2-⑥-3'!E10)</f>
        <v/>
      </c>
      <c r="F17" s="192" t="str">
        <f>IF(ISBLANK('シート2-⑥-3'!M10),"",'シート2-⑥-3'!M10)</f>
        <v/>
      </c>
      <c r="G17" s="192" t="str">
        <f>IF(ISBLANK('シート2-⑥-3'!R10),"",'シート2-⑥-3'!R10)</f>
        <v/>
      </c>
      <c r="H17" s="171" t="str">
        <f>IF(ISBLANK('シート2-⑥-3'!E11),"",'シート2-⑥-3'!E11)</f>
        <v/>
      </c>
      <c r="I17" s="192" t="str">
        <f>IF(ISBLANK('シート2-⑥-3'!M11),"",'シート2-⑥-3'!M11)</f>
        <v/>
      </c>
      <c r="J17" s="192" t="str">
        <f>IF(ISBLANK('シート2-⑥-3'!R11),"",'シート2-⑥-3'!R11)</f>
        <v/>
      </c>
      <c r="K17" s="193" t="str">
        <f>IF(ISBLANK('シート2-⑥-3'!E13),"",'シート2-⑥-3'!E13)</f>
        <v/>
      </c>
      <c r="L17" s="193" t="str">
        <f>IF(ISBLANK('シート2-⑥-3'!E14),"",'シート2-⑥-3'!E14)</f>
        <v/>
      </c>
      <c r="M17" s="194" t="str">
        <f>IF(ISBLANK('シート2-⑥-3'!Y10),"",'シート2-⑥-3'!Y10)</f>
        <v/>
      </c>
      <c r="N17" s="194" t="str">
        <f>IF(ISBLANK('シート2-⑥-3'!Y13),"",'シート2-⑥-3'!Y13)</f>
        <v/>
      </c>
      <c r="O17" s="174">
        <v>7</v>
      </c>
      <c r="P17" s="160" t="str">
        <f>IF(ISBLANK('シート2-⑥-1'!P18),"",'シート2-⑥-1'!P18)</f>
        <v/>
      </c>
      <c r="Q17" s="175" t="str">
        <f>IF(ISBLANK('シート2-⑥-1'!P19),"",'シート2-⑥-1'!P19)</f>
        <v/>
      </c>
      <c r="R17" s="175" t="str">
        <f>IF(ISBLANK('シート2-⑥-1'!P17),"",'シート2-⑥-1'!P17)</f>
        <v/>
      </c>
      <c r="S17" s="175" t="str">
        <f>IF(ISBLANK('シート2-⑥-1'!P18),"",'シート2-⑥-1'!P18)</f>
        <v/>
      </c>
      <c r="T17" s="175" t="str">
        <f>IF(ISBLANK('シート2-⑥-1'!P19),"",'シート2-⑥-1'!P19)</f>
        <v/>
      </c>
      <c r="U17" s="175" t="e">
        <f>IF(ISBLANK('シート2-⑥-1'!#REF!),"",'シート2-⑥-1'!#REF!)</f>
        <v>#REF!</v>
      </c>
      <c r="V17" s="175" t="e">
        <f>IF(ISBLANK('シート2-⑥-1'!#REF!),"",'シート2-⑥-1'!#REF!)</f>
        <v>#REF!</v>
      </c>
      <c r="W17" s="175" t="e">
        <f>IF(ISBLANK('シート2-⑥-1'!#REF!),"",'シート2-⑥-1'!#REF!)</f>
        <v>#REF!</v>
      </c>
      <c r="X17" s="175" t="e">
        <f>IF(ISBLANK('シート2-⑥-1'!#REF!),"",'シート2-⑥-1'!#REF!)</f>
        <v>#REF!</v>
      </c>
      <c r="Y17" s="175" t="str">
        <f>IF(ISBLANK('シート2-⑥-1'!P20),"",'シート2-⑥-1'!P20)</f>
        <v/>
      </c>
      <c r="Z17" s="175" t="str">
        <f>IF(ISBLANK('シート2-⑥-1'!P21),"",'シート2-⑥-1'!P21)</f>
        <v/>
      </c>
      <c r="AA17" s="175" t="str">
        <f>IF(ISBLANK('シート2-⑥-1'!P22),"",'シート2-⑥-1'!P22)</f>
        <v/>
      </c>
      <c r="AB17" s="175" t="str">
        <f>IF(ISBLANK('シート2-⑥-1'!P23),"",'シート2-⑥-1'!P23)</f>
        <v/>
      </c>
      <c r="AC17" s="175" t="str">
        <f>IF(ISBLANK('シート2-⑥-1'!P24),"",'シート2-⑥-1'!P24)</f>
        <v/>
      </c>
      <c r="AD17" s="160" t="str">
        <f>IF(ISBLANK('シート2-⑥-1'!S15),"",'シート2-⑥-1'!S15)</f>
        <v/>
      </c>
      <c r="AE17" s="175" t="str">
        <f>IF(ISBLANK('シート2-⑥-1'!S16),"",'シート2-⑥-1'!S16)</f>
        <v>受講
直後</v>
      </c>
      <c r="AF17" s="175" t="str">
        <f>IF(ISBLANK('シート2-⑥-1'!S17),"",'シート2-⑥-1'!S17)</f>
        <v/>
      </c>
      <c r="AG17" s="175" t="str">
        <f>IF(ISBLANK('シート2-⑥-1'!S18),"",'シート2-⑥-1'!S18)</f>
        <v/>
      </c>
      <c r="AH17" s="175" t="str">
        <f>IF(ISBLANK('シート2-⑥-1'!S19),"",'シート2-⑥-1'!S19)</f>
        <v/>
      </c>
      <c r="AI17" s="175" t="e">
        <f>IF(ISBLANK('シート2-⑥-1'!#REF!),"",'シート2-⑥-1'!#REF!)</f>
        <v>#REF!</v>
      </c>
      <c r="AJ17" s="175" t="e">
        <f>IF(ISBLANK('シート2-⑥-1'!#REF!),"",'シート2-⑥-1'!#REF!)</f>
        <v>#REF!</v>
      </c>
      <c r="AK17" s="175" t="e">
        <f>IF(ISBLANK('シート2-⑥-1'!#REF!),"",'シート2-⑥-1'!#REF!)</f>
        <v>#REF!</v>
      </c>
      <c r="AL17" s="175" t="e">
        <f>IF(ISBLANK('シート2-⑥-1'!#REF!),"",'シート2-⑥-1'!#REF!)</f>
        <v>#REF!</v>
      </c>
      <c r="AM17" s="175" t="str">
        <f>IF(ISBLANK('シート2-⑥-1'!S20),"",'シート2-⑥-1'!S20)</f>
        <v/>
      </c>
      <c r="AN17" s="175" t="str">
        <f>IF(ISBLANK('シート2-⑥-1'!S21),"",'シート2-⑥-1'!S21)</f>
        <v/>
      </c>
      <c r="AO17" s="175" t="str">
        <f>IF(ISBLANK('シート2-⑥-1'!S22),"",'シート2-⑥-1'!S22)</f>
        <v/>
      </c>
      <c r="AP17" s="175" t="str">
        <f>IF(ISBLANK('シート2-⑥-1'!S23),"",'シート2-⑥-1'!S23)</f>
        <v/>
      </c>
      <c r="AQ17" s="175" t="str">
        <f>IF(ISBLANK('シート2-⑥-1'!S24),"",'シート2-⑥-1'!S24)</f>
        <v/>
      </c>
      <c r="AR17" s="160" t="str">
        <f>IF(ISBLANK('シート2-⑥-1'!V15),"",'シート2-⑥-1'!V15)</f>
        <v/>
      </c>
      <c r="AS17" s="175" t="str">
        <f>IF(ISBLANK('シート2-⑥-1'!V16),"",'シート2-⑥-1'!V16)</f>
        <v>実践
評価
(3ヶ月後）</v>
      </c>
      <c r="AT17" s="175" t="str">
        <f>IF(ISBLANK('シート2-⑥-1'!V17),"",'シート2-⑥-1'!V17)</f>
        <v/>
      </c>
      <c r="AU17" s="175" t="str">
        <f>IF(ISBLANK('シート2-⑥-1'!V18),"",'シート2-⑥-1'!V18)</f>
        <v/>
      </c>
      <c r="AV17" s="175" t="str">
        <f>IF(ISBLANK('シート2-⑥-1'!V19),"",'シート2-⑥-1'!V19)</f>
        <v/>
      </c>
      <c r="AW17" s="175" t="e">
        <f>IF(ISBLANK('シート2-⑥-1'!#REF!),"",'シート2-⑥-1'!#REF!)</f>
        <v>#REF!</v>
      </c>
      <c r="AX17" s="175" t="e">
        <f>IF(ISBLANK('シート2-⑥-1'!#REF!),"",'シート2-⑥-1'!#REF!)</f>
        <v>#REF!</v>
      </c>
      <c r="AY17" s="175" t="e">
        <f>IF(ISBLANK('シート2-⑥-1'!#REF!),"",'シート2-⑥-1'!#REF!)</f>
        <v>#REF!</v>
      </c>
      <c r="AZ17" s="175" t="e">
        <f>IF(ISBLANK('シート2-⑥-1'!#REF!),"",'シート2-⑥-1'!#REF!)</f>
        <v>#REF!</v>
      </c>
      <c r="BA17" s="175" t="str">
        <f>IF(ISBLANK('シート2-⑥-1'!V20),"",'シート2-⑥-1'!V20)</f>
        <v/>
      </c>
      <c r="BB17" s="175" t="str">
        <f>IF(ISBLANK('シート2-⑥-1'!V21),"",'シート2-⑥-1'!V21)</f>
        <v/>
      </c>
      <c r="BC17" s="175" t="str">
        <f>IF(ISBLANK('シート2-⑥-1'!V22),"",'シート2-⑥-1'!V22)</f>
        <v/>
      </c>
      <c r="BD17" s="175" t="str">
        <f>IF(ISBLANK('シート2-⑥-1'!V23),"",'シート2-⑥-1'!V23)</f>
        <v/>
      </c>
      <c r="BE17" s="175" t="str">
        <f>IF(ISBLANK('シート2-⑥-1'!V24),"",'シート2-⑥-1'!V24)</f>
        <v/>
      </c>
      <c r="BF17" s="175" t="str">
        <f>IF(ISBLANK('シート2-⑥-1'!Y16),"",'シート2-⑥-1'!Y16)</f>
        <v xml:space="preserve">備　　考 </v>
      </c>
      <c r="BG17" s="175" t="str">
        <f>IF(ISBLANK('シート2-⑥-1'!Y17),"",'シート2-⑥-1'!Y17)</f>
        <v/>
      </c>
      <c r="BH17" s="175" t="str">
        <f>IF(ISBLANK('シート2-⑥-1'!Y18),"",'シート2-⑥-1'!Y18)</f>
        <v/>
      </c>
      <c r="BI17" s="175" t="str">
        <f>IF(ISBLANK('シート2-⑥-1'!Y19),"",'シート2-⑥-1'!Y19)</f>
        <v/>
      </c>
      <c r="BJ17" s="175" t="e">
        <f>IF(ISBLANK('シート2-⑥-1'!#REF!),"",'シート2-⑥-1'!#REF!)</f>
        <v>#REF!</v>
      </c>
      <c r="BK17" s="175" t="e">
        <f>IF(ISBLANK('シート2-⑥-1'!#REF!),"",'シート2-⑥-1'!#REF!)</f>
        <v>#REF!</v>
      </c>
      <c r="BL17" s="175" t="e">
        <f>IF(ISBLANK('シート2-⑥-1'!#REF!),"",'シート2-⑥-1'!#REF!)</f>
        <v>#REF!</v>
      </c>
      <c r="BM17" s="175" t="e">
        <f>IF(ISBLANK('シート2-⑥-1'!#REF!),"",'シート2-⑥-1'!#REF!)</f>
        <v>#REF!</v>
      </c>
      <c r="BN17" s="175" t="str">
        <f>IF(ISBLANK('シート2-⑥-1'!Y20),"",'シート2-⑥-1'!Y20)</f>
        <v/>
      </c>
      <c r="BO17" s="175" t="str">
        <f>IF(ISBLANK('シート2-⑥-1'!Y21),"",'シート2-⑥-1'!Y21)</f>
        <v/>
      </c>
      <c r="BP17" s="175" t="str">
        <f>IF(ISBLANK('シート2-⑥-1'!Y22),"",'シート2-⑥-1'!Y22)</f>
        <v/>
      </c>
      <c r="BQ17" s="175" t="str">
        <f>IF(ISBLANK('シート2-⑥-1'!Y23),"",'シート2-⑥-1'!Y23)</f>
        <v/>
      </c>
      <c r="BR17" s="177" t="str">
        <f>IF(ISBLANK('シート2-⑥-1'!Y24),"",'シート2-⑥-1'!Y24)</f>
        <v/>
      </c>
    </row>
    <row r="18" spans="1:95" customFormat="1" x14ac:dyDescent="0.15">
      <c r="A18" s="169" t="s">
        <v>70</v>
      </c>
      <c r="B18" s="218" t="str">
        <f t="shared" si="0"/>
        <v/>
      </c>
      <c r="C18" s="194" t="s">
        <v>196</v>
      </c>
      <c r="D18" s="250" t="s">
        <v>238</v>
      </c>
      <c r="E18" s="171" t="str">
        <f>IF(ISBLANK('シート2-⑥-4'!E10),"",'シート2-⑥-4'!E10)</f>
        <v/>
      </c>
      <c r="F18" s="192" t="str">
        <f>IF(ISBLANK('シート2-⑥-4'!M10),"",'シート2-⑥-4'!M10)</f>
        <v/>
      </c>
      <c r="G18" s="192" t="str">
        <f>IF(ISBLANK('シート2-⑥-4'!R10),"",'シート2-⑥-4'!R10)</f>
        <v/>
      </c>
      <c r="H18" s="171" t="str">
        <f>IF(ISBLANK('シート2-⑥-4'!E11),"",'シート2-⑥-4'!E11)</f>
        <v/>
      </c>
      <c r="I18" s="192" t="str">
        <f>IF(ISBLANK('シート2-⑥-4'!M11),"",'シート2-⑥-4'!M11)</f>
        <v/>
      </c>
      <c r="J18" s="192" t="str">
        <f>IF(ISBLANK('シート2-⑥-4'!R11),"",'シート2-⑥-4'!R11)</f>
        <v/>
      </c>
      <c r="K18" s="193" t="str">
        <f>IF(ISBLANK('シート2-⑥-4'!E13),"",'シート2-⑥-4'!E13)</f>
        <v/>
      </c>
      <c r="L18" s="193" t="str">
        <f>IF(ISBLANK('シート2-⑥-4'!E14),"",'シート2-⑥-4'!E14)</f>
        <v/>
      </c>
      <c r="M18" s="194" t="str">
        <f>IF(ISBLANK('シート2-⑥-4'!Y10),"",'シート2-⑥-4'!Y10)</f>
        <v/>
      </c>
      <c r="N18" s="194" t="str">
        <f>IF(ISBLANK('シート2-⑥-4'!Y13),"",'シート2-⑥-4'!Y13)</f>
        <v/>
      </c>
      <c r="O18" s="174">
        <v>7</v>
      </c>
      <c r="P18" s="160" t="str">
        <f>IF(ISBLANK('シート2-⑥-1'!P18),"",'シート2-⑥-1'!P18)</f>
        <v/>
      </c>
      <c r="Q18" s="175" t="str">
        <f>IF(ISBLANK('シート2-⑥-1'!P19),"",'シート2-⑥-1'!P19)</f>
        <v/>
      </c>
      <c r="R18" s="175" t="str">
        <f>IF(ISBLANK('シート2-⑥-1'!P18),"",'シート2-⑥-1'!P18)</f>
        <v/>
      </c>
      <c r="S18" s="175" t="str">
        <f>IF(ISBLANK('シート2-⑥-1'!P19),"",'シート2-⑥-1'!P19)</f>
        <v/>
      </c>
      <c r="T18" s="175" t="str">
        <f>IF(ISBLANK('シート2-⑥-1'!P20),"",'シート2-⑥-1'!P20)</f>
        <v/>
      </c>
      <c r="U18" s="175" t="e">
        <f>IF(ISBLANK('シート2-⑥-1'!#REF!),"",'シート2-⑥-1'!#REF!)</f>
        <v>#REF!</v>
      </c>
      <c r="V18" s="175" t="e">
        <f>IF(ISBLANK('シート2-⑥-1'!#REF!),"",'シート2-⑥-1'!#REF!)</f>
        <v>#REF!</v>
      </c>
      <c r="W18" s="175" t="e">
        <f>IF(ISBLANK('シート2-⑥-1'!#REF!),"",'シート2-⑥-1'!#REF!)</f>
        <v>#REF!</v>
      </c>
      <c r="X18" s="175" t="e">
        <f>IF(ISBLANK('シート2-⑥-1'!#REF!),"",'シート2-⑥-1'!#REF!)</f>
        <v>#REF!</v>
      </c>
      <c r="Y18" s="175" t="str">
        <f>IF(ISBLANK('シート2-⑥-1'!P21),"",'シート2-⑥-1'!P21)</f>
        <v/>
      </c>
      <c r="Z18" s="175" t="str">
        <f>IF(ISBLANK('シート2-⑥-1'!P22),"",'シート2-⑥-1'!P22)</f>
        <v/>
      </c>
      <c r="AA18" s="175" t="str">
        <f>IF(ISBLANK('シート2-⑥-1'!P23),"",'シート2-⑥-1'!P23)</f>
        <v/>
      </c>
      <c r="AB18" s="175" t="str">
        <f>IF(ISBLANK('シート2-⑥-1'!P24),"",'シート2-⑥-1'!P24)</f>
        <v/>
      </c>
      <c r="AC18" s="175" t="str">
        <f>IF(ISBLANK('シート2-⑥-1'!P25),"",'シート2-⑥-1'!P25)</f>
        <v/>
      </c>
      <c r="AD18" s="160" t="str">
        <f>IF(ISBLANK('シート2-⑥-1'!S16),"",'シート2-⑥-1'!S16)</f>
        <v>受講
直後</v>
      </c>
      <c r="AE18" s="175" t="str">
        <f>IF(ISBLANK('シート2-⑥-1'!S17),"",'シート2-⑥-1'!S17)</f>
        <v/>
      </c>
      <c r="AF18" s="175" t="str">
        <f>IF(ISBLANK('シート2-⑥-1'!S18),"",'シート2-⑥-1'!S18)</f>
        <v/>
      </c>
      <c r="AG18" s="175" t="str">
        <f>IF(ISBLANK('シート2-⑥-1'!S19),"",'シート2-⑥-1'!S19)</f>
        <v/>
      </c>
      <c r="AH18" s="175" t="str">
        <f>IF(ISBLANK('シート2-⑥-1'!S20),"",'シート2-⑥-1'!S20)</f>
        <v/>
      </c>
      <c r="AI18" s="175" t="e">
        <f>IF(ISBLANK('シート2-⑥-1'!#REF!),"",'シート2-⑥-1'!#REF!)</f>
        <v>#REF!</v>
      </c>
      <c r="AJ18" s="175" t="e">
        <f>IF(ISBLANK('シート2-⑥-1'!#REF!),"",'シート2-⑥-1'!#REF!)</f>
        <v>#REF!</v>
      </c>
      <c r="AK18" s="175" t="e">
        <f>IF(ISBLANK('シート2-⑥-1'!#REF!),"",'シート2-⑥-1'!#REF!)</f>
        <v>#REF!</v>
      </c>
      <c r="AL18" s="175" t="e">
        <f>IF(ISBLANK('シート2-⑥-1'!#REF!),"",'シート2-⑥-1'!#REF!)</f>
        <v>#REF!</v>
      </c>
      <c r="AM18" s="175" t="str">
        <f>IF(ISBLANK('シート2-⑥-1'!S21),"",'シート2-⑥-1'!S21)</f>
        <v/>
      </c>
      <c r="AN18" s="175" t="str">
        <f>IF(ISBLANK('シート2-⑥-1'!S22),"",'シート2-⑥-1'!S22)</f>
        <v/>
      </c>
      <c r="AO18" s="175" t="str">
        <f>IF(ISBLANK('シート2-⑥-1'!S23),"",'シート2-⑥-1'!S23)</f>
        <v/>
      </c>
      <c r="AP18" s="175" t="str">
        <f>IF(ISBLANK('シート2-⑥-1'!S24),"",'シート2-⑥-1'!S24)</f>
        <v/>
      </c>
      <c r="AQ18" s="175" t="str">
        <f>IF(ISBLANK('シート2-⑥-1'!S25),"",'シート2-⑥-1'!S25)</f>
        <v/>
      </c>
      <c r="AR18" s="160" t="str">
        <f>IF(ISBLANK('シート2-⑥-1'!V16),"",'シート2-⑥-1'!V16)</f>
        <v>実践
評価
(3ヶ月後）</v>
      </c>
      <c r="AS18" s="175" t="str">
        <f>IF(ISBLANK('シート2-⑥-1'!V17),"",'シート2-⑥-1'!V17)</f>
        <v/>
      </c>
      <c r="AT18" s="175" t="str">
        <f>IF(ISBLANK('シート2-⑥-1'!V18),"",'シート2-⑥-1'!V18)</f>
        <v/>
      </c>
      <c r="AU18" s="175" t="str">
        <f>IF(ISBLANK('シート2-⑥-1'!V19),"",'シート2-⑥-1'!V19)</f>
        <v/>
      </c>
      <c r="AV18" s="175" t="str">
        <f>IF(ISBLANK('シート2-⑥-1'!V20),"",'シート2-⑥-1'!V20)</f>
        <v/>
      </c>
      <c r="AW18" s="175" t="e">
        <f>IF(ISBLANK('シート2-⑥-1'!#REF!),"",'シート2-⑥-1'!#REF!)</f>
        <v>#REF!</v>
      </c>
      <c r="AX18" s="175" t="e">
        <f>IF(ISBLANK('シート2-⑥-1'!#REF!),"",'シート2-⑥-1'!#REF!)</f>
        <v>#REF!</v>
      </c>
      <c r="AY18" s="175" t="e">
        <f>IF(ISBLANK('シート2-⑥-1'!#REF!),"",'シート2-⑥-1'!#REF!)</f>
        <v>#REF!</v>
      </c>
      <c r="AZ18" s="175" t="e">
        <f>IF(ISBLANK('シート2-⑥-1'!#REF!),"",'シート2-⑥-1'!#REF!)</f>
        <v>#REF!</v>
      </c>
      <c r="BA18" s="175" t="str">
        <f>IF(ISBLANK('シート2-⑥-1'!V21),"",'シート2-⑥-1'!V21)</f>
        <v/>
      </c>
      <c r="BB18" s="175" t="str">
        <f>IF(ISBLANK('シート2-⑥-1'!V22),"",'シート2-⑥-1'!V22)</f>
        <v/>
      </c>
      <c r="BC18" s="175" t="str">
        <f>IF(ISBLANK('シート2-⑥-1'!V23),"",'シート2-⑥-1'!V23)</f>
        <v/>
      </c>
      <c r="BD18" s="175" t="str">
        <f>IF(ISBLANK('シート2-⑥-1'!V24),"",'シート2-⑥-1'!V24)</f>
        <v/>
      </c>
      <c r="BE18" s="175" t="str">
        <f>IF(ISBLANK('シート2-⑥-1'!V25),"",'シート2-⑥-1'!V25)</f>
        <v/>
      </c>
      <c r="BF18" s="175" t="str">
        <f>IF(ISBLANK('シート2-⑥-1'!Y17),"",'シート2-⑥-1'!Y17)</f>
        <v/>
      </c>
      <c r="BG18" s="175" t="str">
        <f>IF(ISBLANK('シート2-⑥-1'!Y18),"",'シート2-⑥-1'!Y18)</f>
        <v/>
      </c>
      <c r="BH18" s="175" t="str">
        <f>IF(ISBLANK('シート2-⑥-1'!Y19),"",'シート2-⑥-1'!Y19)</f>
        <v/>
      </c>
      <c r="BI18" s="175" t="str">
        <f>IF(ISBLANK('シート2-⑥-1'!Y20),"",'シート2-⑥-1'!Y20)</f>
        <v/>
      </c>
      <c r="BJ18" s="175" t="e">
        <f>IF(ISBLANK('シート2-⑥-1'!#REF!),"",'シート2-⑥-1'!#REF!)</f>
        <v>#REF!</v>
      </c>
      <c r="BK18" s="175" t="e">
        <f>IF(ISBLANK('シート2-⑥-1'!#REF!),"",'シート2-⑥-1'!#REF!)</f>
        <v>#REF!</v>
      </c>
      <c r="BL18" s="175" t="e">
        <f>IF(ISBLANK('シート2-⑥-1'!#REF!),"",'シート2-⑥-1'!#REF!)</f>
        <v>#REF!</v>
      </c>
      <c r="BM18" s="175" t="e">
        <f>IF(ISBLANK('シート2-⑥-1'!#REF!),"",'シート2-⑥-1'!#REF!)</f>
        <v>#REF!</v>
      </c>
      <c r="BN18" s="175" t="str">
        <f>IF(ISBLANK('シート2-⑥-1'!Y21),"",'シート2-⑥-1'!Y21)</f>
        <v/>
      </c>
      <c r="BO18" s="175" t="str">
        <f>IF(ISBLANK('シート2-⑥-1'!Y22),"",'シート2-⑥-1'!Y22)</f>
        <v/>
      </c>
      <c r="BP18" s="175" t="str">
        <f>IF(ISBLANK('シート2-⑥-1'!Y23),"",'シート2-⑥-1'!Y23)</f>
        <v/>
      </c>
      <c r="BQ18" s="175" t="str">
        <f>IF(ISBLANK('シート2-⑥-1'!Y24),"",'シート2-⑥-1'!Y24)</f>
        <v/>
      </c>
      <c r="BR18" s="177" t="str">
        <f>IF(ISBLANK('シート2-⑥-1'!Y25),"",'シート2-⑥-1'!Y25)</f>
        <v/>
      </c>
    </row>
    <row r="19" spans="1:95" customFormat="1" x14ac:dyDescent="0.15">
      <c r="A19" s="169" t="s">
        <v>70</v>
      </c>
      <c r="B19" s="218" t="str">
        <f t="shared" si="0"/>
        <v/>
      </c>
      <c r="C19" s="194" t="s">
        <v>196</v>
      </c>
      <c r="D19" s="250" t="s">
        <v>239</v>
      </c>
      <c r="E19" s="171" t="str">
        <f>IF(ISBLANK('シート2-⑥-5'!E10),"",'シート2-⑥-5'!E10)</f>
        <v/>
      </c>
      <c r="F19" s="192" t="str">
        <f>IF(ISBLANK('シート2-⑥-5'!M10),"",'シート2-⑥-5'!M10)</f>
        <v/>
      </c>
      <c r="G19" s="192" t="str">
        <f>IF(ISBLANK('シート2-⑥-5'!R10),"",'シート2-⑥-5'!R10)</f>
        <v/>
      </c>
      <c r="H19" s="171" t="str">
        <f>IF(ISBLANK('シート2-⑥-5'!E11),"",'シート2-⑥-5'!E11)</f>
        <v/>
      </c>
      <c r="I19" s="192" t="str">
        <f>IF(ISBLANK('シート2-⑥-5'!M11),"",'シート2-⑥-5'!M11)</f>
        <v/>
      </c>
      <c r="J19" s="192" t="str">
        <f>IF(ISBLANK('シート2-⑥-5'!R11),"",'シート2-⑥-5'!R11)</f>
        <v/>
      </c>
      <c r="K19" s="193" t="str">
        <f>IF(ISBLANK('シート2-⑥-5'!E13),"",'シート2-⑥-5'!E13)</f>
        <v/>
      </c>
      <c r="L19" s="193" t="str">
        <f>IF(ISBLANK('シート2-⑥-5'!E14),"",'シート2-⑥-5'!E14)</f>
        <v/>
      </c>
      <c r="M19" s="194" t="str">
        <f>IF(ISBLANK('シート2-⑥-5'!Y10),"",'シート2-⑥-5'!Y10)</f>
        <v/>
      </c>
      <c r="N19" s="194" t="str">
        <f>IF(ISBLANK('シート2-⑥-5'!Y13),"",'シート2-⑥-5'!Y13)</f>
        <v/>
      </c>
      <c r="O19" s="174">
        <v>7</v>
      </c>
      <c r="P19" s="160" t="str">
        <f>IF(ISBLANK('シート2-⑥-1'!P18),"",'シート2-⑥-1'!P18)</f>
        <v/>
      </c>
      <c r="Q19" s="175" t="str">
        <f>IF(ISBLANK('シート2-⑥-1'!P19),"",'シート2-⑥-1'!P19)</f>
        <v/>
      </c>
      <c r="R19" s="175" t="str">
        <f>IF(ISBLANK('シート2-⑥-1'!P19),"",'シート2-⑥-1'!P19)</f>
        <v/>
      </c>
      <c r="S19" s="175" t="str">
        <f>IF(ISBLANK('シート2-⑥-1'!P20),"",'シート2-⑥-1'!P20)</f>
        <v/>
      </c>
      <c r="T19" s="175" t="str">
        <f>IF(ISBLANK('シート2-⑥-1'!P21),"",'シート2-⑥-1'!P21)</f>
        <v/>
      </c>
      <c r="U19" s="175" t="e">
        <f>IF(ISBLANK('シート2-⑥-1'!#REF!),"",'シート2-⑥-1'!#REF!)</f>
        <v>#REF!</v>
      </c>
      <c r="V19" s="175" t="e">
        <f>IF(ISBLANK('シート2-⑥-1'!#REF!),"",'シート2-⑥-1'!#REF!)</f>
        <v>#REF!</v>
      </c>
      <c r="W19" s="175" t="e">
        <f>IF(ISBLANK('シート2-⑥-1'!#REF!),"",'シート2-⑥-1'!#REF!)</f>
        <v>#REF!</v>
      </c>
      <c r="X19" s="175" t="e">
        <f>IF(ISBLANK('シート2-⑥-1'!#REF!),"",'シート2-⑥-1'!#REF!)</f>
        <v>#REF!</v>
      </c>
      <c r="Y19" s="175" t="str">
        <f>IF(ISBLANK('シート2-⑥-1'!P22),"",'シート2-⑥-1'!P22)</f>
        <v/>
      </c>
      <c r="Z19" s="175" t="str">
        <f>IF(ISBLANK('シート2-⑥-1'!P23),"",'シート2-⑥-1'!P23)</f>
        <v/>
      </c>
      <c r="AA19" s="175" t="str">
        <f>IF(ISBLANK('シート2-⑥-1'!P24),"",'シート2-⑥-1'!P24)</f>
        <v/>
      </c>
      <c r="AB19" s="175" t="str">
        <f>IF(ISBLANK('シート2-⑥-1'!P25),"",'シート2-⑥-1'!P25)</f>
        <v/>
      </c>
      <c r="AC19" s="175" t="str">
        <f>IF(ISBLANK('シート2-⑥-1'!P26),"",'シート2-⑥-1'!P26)</f>
        <v/>
      </c>
      <c r="AD19" s="160" t="str">
        <f>IF(ISBLANK('シート2-⑥-1'!S17),"",'シート2-⑥-1'!S17)</f>
        <v/>
      </c>
      <c r="AE19" s="175" t="str">
        <f>IF(ISBLANK('シート2-⑥-1'!S18),"",'シート2-⑥-1'!S18)</f>
        <v/>
      </c>
      <c r="AF19" s="175" t="str">
        <f>IF(ISBLANK('シート2-⑥-1'!S19),"",'シート2-⑥-1'!S19)</f>
        <v/>
      </c>
      <c r="AG19" s="175" t="str">
        <f>IF(ISBLANK('シート2-⑥-1'!S20),"",'シート2-⑥-1'!S20)</f>
        <v/>
      </c>
      <c r="AH19" s="175" t="str">
        <f>IF(ISBLANK('シート2-⑥-1'!S21),"",'シート2-⑥-1'!S21)</f>
        <v/>
      </c>
      <c r="AI19" s="175" t="e">
        <f>IF(ISBLANK('シート2-⑥-1'!#REF!),"",'シート2-⑥-1'!#REF!)</f>
        <v>#REF!</v>
      </c>
      <c r="AJ19" s="175" t="e">
        <f>IF(ISBLANK('シート2-⑥-1'!#REF!),"",'シート2-⑥-1'!#REF!)</f>
        <v>#REF!</v>
      </c>
      <c r="AK19" s="175" t="e">
        <f>IF(ISBLANK('シート2-⑥-1'!#REF!),"",'シート2-⑥-1'!#REF!)</f>
        <v>#REF!</v>
      </c>
      <c r="AL19" s="175" t="e">
        <f>IF(ISBLANK('シート2-⑥-1'!#REF!),"",'シート2-⑥-1'!#REF!)</f>
        <v>#REF!</v>
      </c>
      <c r="AM19" s="175" t="str">
        <f>IF(ISBLANK('シート2-⑥-1'!S22),"",'シート2-⑥-1'!S22)</f>
        <v/>
      </c>
      <c r="AN19" s="175" t="str">
        <f>IF(ISBLANK('シート2-⑥-1'!S23),"",'シート2-⑥-1'!S23)</f>
        <v/>
      </c>
      <c r="AO19" s="175" t="str">
        <f>IF(ISBLANK('シート2-⑥-1'!S24),"",'シート2-⑥-1'!S24)</f>
        <v/>
      </c>
      <c r="AP19" s="175" t="str">
        <f>IF(ISBLANK('シート2-⑥-1'!S25),"",'シート2-⑥-1'!S25)</f>
        <v/>
      </c>
      <c r="AQ19" s="175" t="str">
        <f>IF(ISBLANK('シート2-⑥-1'!S26),"",'シート2-⑥-1'!S26)</f>
        <v/>
      </c>
      <c r="AR19" s="160" t="str">
        <f>IF(ISBLANK('シート2-⑥-1'!V17),"",'シート2-⑥-1'!V17)</f>
        <v/>
      </c>
      <c r="AS19" s="175" t="str">
        <f>IF(ISBLANK('シート2-⑥-1'!V18),"",'シート2-⑥-1'!V18)</f>
        <v/>
      </c>
      <c r="AT19" s="175" t="str">
        <f>IF(ISBLANK('シート2-⑥-1'!V19),"",'シート2-⑥-1'!V19)</f>
        <v/>
      </c>
      <c r="AU19" s="175" t="str">
        <f>IF(ISBLANK('シート2-⑥-1'!V20),"",'シート2-⑥-1'!V20)</f>
        <v/>
      </c>
      <c r="AV19" s="175" t="str">
        <f>IF(ISBLANK('シート2-⑥-1'!V21),"",'シート2-⑥-1'!V21)</f>
        <v/>
      </c>
      <c r="AW19" s="175" t="e">
        <f>IF(ISBLANK('シート2-⑥-1'!#REF!),"",'シート2-⑥-1'!#REF!)</f>
        <v>#REF!</v>
      </c>
      <c r="AX19" s="175" t="e">
        <f>IF(ISBLANK('シート2-⑥-1'!#REF!),"",'シート2-⑥-1'!#REF!)</f>
        <v>#REF!</v>
      </c>
      <c r="AY19" s="175" t="e">
        <f>IF(ISBLANK('シート2-⑥-1'!#REF!),"",'シート2-⑥-1'!#REF!)</f>
        <v>#REF!</v>
      </c>
      <c r="AZ19" s="175" t="e">
        <f>IF(ISBLANK('シート2-⑥-1'!#REF!),"",'シート2-⑥-1'!#REF!)</f>
        <v>#REF!</v>
      </c>
      <c r="BA19" s="175" t="str">
        <f>IF(ISBLANK('シート2-⑥-1'!V22),"",'シート2-⑥-1'!V22)</f>
        <v/>
      </c>
      <c r="BB19" s="175" t="str">
        <f>IF(ISBLANK('シート2-⑥-1'!V23),"",'シート2-⑥-1'!V23)</f>
        <v/>
      </c>
      <c r="BC19" s="175" t="str">
        <f>IF(ISBLANK('シート2-⑥-1'!V24),"",'シート2-⑥-1'!V24)</f>
        <v/>
      </c>
      <c r="BD19" s="175" t="str">
        <f>IF(ISBLANK('シート2-⑥-1'!V25),"",'シート2-⑥-1'!V25)</f>
        <v/>
      </c>
      <c r="BE19" s="175" t="str">
        <f>IF(ISBLANK('シート2-⑥-1'!V26),"",'シート2-⑥-1'!V26)</f>
        <v/>
      </c>
      <c r="BF19" s="175" t="str">
        <f>IF(ISBLANK('シート2-⑥-1'!Y18),"",'シート2-⑥-1'!Y18)</f>
        <v/>
      </c>
      <c r="BG19" s="175" t="str">
        <f>IF(ISBLANK('シート2-⑥-1'!Y19),"",'シート2-⑥-1'!Y19)</f>
        <v/>
      </c>
      <c r="BH19" s="175" t="str">
        <f>IF(ISBLANK('シート2-⑥-1'!Y20),"",'シート2-⑥-1'!Y20)</f>
        <v/>
      </c>
      <c r="BI19" s="175" t="str">
        <f>IF(ISBLANK('シート2-⑥-1'!Y21),"",'シート2-⑥-1'!Y21)</f>
        <v/>
      </c>
      <c r="BJ19" s="175" t="e">
        <f>IF(ISBLANK('シート2-⑥-1'!#REF!),"",'シート2-⑥-1'!#REF!)</f>
        <v>#REF!</v>
      </c>
      <c r="BK19" s="175" t="e">
        <f>IF(ISBLANK('シート2-⑥-1'!#REF!),"",'シート2-⑥-1'!#REF!)</f>
        <v>#REF!</v>
      </c>
      <c r="BL19" s="175" t="e">
        <f>IF(ISBLANK('シート2-⑥-1'!#REF!),"",'シート2-⑥-1'!#REF!)</f>
        <v>#REF!</v>
      </c>
      <c r="BM19" s="175" t="e">
        <f>IF(ISBLANK('シート2-⑥-1'!#REF!),"",'シート2-⑥-1'!#REF!)</f>
        <v>#REF!</v>
      </c>
      <c r="BN19" s="175" t="str">
        <f>IF(ISBLANK('シート2-⑥-1'!Y22),"",'シート2-⑥-1'!Y22)</f>
        <v/>
      </c>
      <c r="BO19" s="175" t="str">
        <f>IF(ISBLANK('シート2-⑥-1'!Y23),"",'シート2-⑥-1'!Y23)</f>
        <v/>
      </c>
      <c r="BP19" s="175" t="str">
        <f>IF(ISBLANK('シート2-⑥-1'!Y24),"",'シート2-⑥-1'!Y24)</f>
        <v/>
      </c>
      <c r="BQ19" s="175" t="str">
        <f>IF(ISBLANK('シート2-⑥-1'!Y25),"",'シート2-⑥-1'!Y25)</f>
        <v/>
      </c>
      <c r="BR19" s="177" t="str">
        <f>IF(ISBLANK('シート2-⑥-1'!Y26),"",'シート2-⑥-1'!Y26)</f>
        <v/>
      </c>
    </row>
    <row r="20" spans="1:95" customFormat="1" x14ac:dyDescent="0.15">
      <c r="A20" s="169" t="s">
        <v>331</v>
      </c>
      <c r="B20" s="218" t="str">
        <f t="shared" si="0"/>
        <v/>
      </c>
      <c r="C20" s="194" t="s">
        <v>196</v>
      </c>
      <c r="D20" s="250" t="s">
        <v>330</v>
      </c>
      <c r="E20" s="171" t="str">
        <f>IF(ISBLANK('シート2-⑥-5'!E10),"",'シート2-⑥-5'!E10)</f>
        <v/>
      </c>
      <c r="F20" s="192" t="str">
        <f>IF(ISBLANK('シート2-⑥-6'!M10),"",'シート2-⑥-6'!M10)</f>
        <v/>
      </c>
      <c r="G20" s="192" t="str">
        <f>IF(ISBLANK('シート2-⑥-6'!R10),"",'シート2-⑥-6'!R10)</f>
        <v/>
      </c>
      <c r="H20" s="171" t="str">
        <f>IF(ISBLANK('シート2-⑥-6'!E11),"",'シート2-⑥-6'!E11)</f>
        <v/>
      </c>
      <c r="I20" s="192" t="str">
        <f>IF(ISBLANK('シート2-⑥-6'!M11),"",'シート2-⑥-6'!M11)</f>
        <v/>
      </c>
      <c r="J20" s="192" t="str">
        <f>IF(ISBLANK('シート2-⑥-6'!R11),"",'シート2-⑥-6'!R11)</f>
        <v/>
      </c>
      <c r="K20" s="193" t="str">
        <f>IF(ISBLANK('シート2-⑥-6'!E13),"",'シート2-⑥-6'!E13)</f>
        <v/>
      </c>
      <c r="L20" s="193" t="str">
        <f>IF(ISBLANK('シート2-⑥-6'!E14),"",'シート2-⑥-6'!E14)</f>
        <v/>
      </c>
      <c r="M20" s="194" t="str">
        <f>IF(ISBLANK('シート2-⑥-6'!Y10),"",'シート2-⑥-6'!Y10)</f>
        <v/>
      </c>
      <c r="N20" s="194" t="str">
        <f>IF(ISBLANK('シート2-⑥-6'!Y13),"",'シート2-⑥-6'!Y13)</f>
        <v/>
      </c>
      <c r="O20" s="174">
        <v>8</v>
      </c>
      <c r="P20" s="160" t="str">
        <f>IF(ISBLANK('シート2-⑥-1'!P18),"",'シート2-⑥-1'!P18)</f>
        <v/>
      </c>
      <c r="Q20" s="175" t="str">
        <f>IF(ISBLANK('シート2-⑥-1'!P20),"",'シート2-⑥-1'!P20)</f>
        <v/>
      </c>
      <c r="R20" s="175" t="str">
        <f>IF(ISBLANK('シート2-⑥-1'!P20),"",'シート2-⑥-1'!P20)</f>
        <v/>
      </c>
      <c r="S20" s="175" t="str">
        <f>IF(ISBLANK('シート2-⑥-1'!P21),"",'シート2-⑥-1'!P21)</f>
        <v/>
      </c>
      <c r="T20" s="175" t="str">
        <f>IF(ISBLANK('シート2-⑥-1'!P22),"",'シート2-⑥-1'!P22)</f>
        <v/>
      </c>
      <c r="U20" s="175" t="e">
        <f>IF(ISBLANK('シート2-⑥-1'!#REF!),"",'シート2-⑥-1'!#REF!)</f>
        <v>#REF!</v>
      </c>
      <c r="V20" s="175" t="e">
        <f>IF(ISBLANK('シート2-⑥-1'!#REF!),"",'シート2-⑥-1'!#REF!)</f>
        <v>#REF!</v>
      </c>
      <c r="W20" s="175" t="e">
        <f>IF(ISBLANK('シート2-⑥-1'!#REF!),"",'シート2-⑥-1'!#REF!)</f>
        <v>#REF!</v>
      </c>
      <c r="X20" s="175" t="e">
        <f>IF(ISBLANK('シート2-⑥-1'!#REF!),"",'シート2-⑥-1'!#REF!)</f>
        <v>#REF!</v>
      </c>
      <c r="Y20" s="175" t="str">
        <f>IF(ISBLANK('シート2-⑥-1'!P23),"",'シート2-⑥-1'!P23)</f>
        <v/>
      </c>
      <c r="Z20" s="175" t="str">
        <f>IF(ISBLANK('シート2-⑥-1'!P24),"",'シート2-⑥-1'!P24)</f>
        <v/>
      </c>
      <c r="AA20" s="175" t="str">
        <f>IF(ISBLANK('シート2-⑥-1'!P25),"",'シート2-⑥-1'!P25)</f>
        <v/>
      </c>
      <c r="AB20" s="175" t="str">
        <f>IF(ISBLANK('シート2-⑥-1'!P26),"",'シート2-⑥-1'!P26)</f>
        <v/>
      </c>
      <c r="AC20" s="175" t="str">
        <f>IF(ISBLANK('シート2-⑥-1'!P27),"",'シート2-⑥-1'!P27)</f>
        <v/>
      </c>
      <c r="AD20" s="160" t="str">
        <f>IF(ISBLANK('シート2-⑥-1'!S18),"",'シート2-⑥-1'!S18)</f>
        <v/>
      </c>
      <c r="AE20" s="175" t="str">
        <f>IF(ISBLANK('シート2-⑥-1'!S19),"",'シート2-⑥-1'!S19)</f>
        <v/>
      </c>
      <c r="AF20" s="175" t="str">
        <f>IF(ISBLANK('シート2-⑥-1'!S20),"",'シート2-⑥-1'!S20)</f>
        <v/>
      </c>
      <c r="AG20" s="175" t="str">
        <f>IF(ISBLANK('シート2-⑥-1'!S21),"",'シート2-⑥-1'!S21)</f>
        <v/>
      </c>
      <c r="AH20" s="175" t="str">
        <f>IF(ISBLANK('シート2-⑥-1'!S22),"",'シート2-⑥-1'!S22)</f>
        <v/>
      </c>
      <c r="AI20" s="175" t="e">
        <f>IF(ISBLANK('シート2-⑥-1'!#REF!),"",'シート2-⑥-1'!#REF!)</f>
        <v>#REF!</v>
      </c>
      <c r="AJ20" s="175" t="e">
        <f>IF(ISBLANK('シート2-⑥-1'!#REF!),"",'シート2-⑥-1'!#REF!)</f>
        <v>#REF!</v>
      </c>
      <c r="AK20" s="175" t="e">
        <f>IF(ISBLANK('シート2-⑥-1'!#REF!),"",'シート2-⑥-1'!#REF!)</f>
        <v>#REF!</v>
      </c>
      <c r="AL20" s="175" t="e">
        <f>IF(ISBLANK('シート2-⑥-1'!#REF!),"",'シート2-⑥-1'!#REF!)</f>
        <v>#REF!</v>
      </c>
      <c r="AM20" s="175" t="str">
        <f>IF(ISBLANK('シート2-⑥-1'!S23),"",'シート2-⑥-1'!S23)</f>
        <v/>
      </c>
      <c r="AN20" s="175" t="str">
        <f>IF(ISBLANK('シート2-⑥-1'!S24),"",'シート2-⑥-1'!S24)</f>
        <v/>
      </c>
      <c r="AO20" s="175" t="str">
        <f>IF(ISBLANK('シート2-⑥-1'!S25),"",'シート2-⑥-1'!S25)</f>
        <v/>
      </c>
      <c r="AP20" s="175" t="str">
        <f>IF(ISBLANK('シート2-⑥-1'!S26),"",'シート2-⑥-1'!S26)</f>
        <v/>
      </c>
      <c r="AQ20" s="175" t="str">
        <f>IF(ISBLANK('シート2-⑥-1'!S27),"",'シート2-⑥-1'!S27)</f>
        <v/>
      </c>
      <c r="AR20" s="160" t="str">
        <f>IF(ISBLANK('シート2-⑥-1'!V18),"",'シート2-⑥-1'!V18)</f>
        <v/>
      </c>
      <c r="AS20" s="175" t="str">
        <f>IF(ISBLANK('シート2-⑥-1'!V19),"",'シート2-⑥-1'!V19)</f>
        <v/>
      </c>
      <c r="AT20" s="175" t="str">
        <f>IF(ISBLANK('シート2-⑥-1'!V20),"",'シート2-⑥-1'!V20)</f>
        <v/>
      </c>
      <c r="AU20" s="175" t="str">
        <f>IF(ISBLANK('シート2-⑥-1'!V21),"",'シート2-⑥-1'!V21)</f>
        <v/>
      </c>
      <c r="AV20" s="175" t="str">
        <f>IF(ISBLANK('シート2-⑥-1'!V22),"",'シート2-⑥-1'!V22)</f>
        <v/>
      </c>
      <c r="AW20" s="175" t="e">
        <f>IF(ISBLANK('シート2-⑥-1'!#REF!),"",'シート2-⑥-1'!#REF!)</f>
        <v>#REF!</v>
      </c>
      <c r="AX20" s="175" t="e">
        <f>IF(ISBLANK('シート2-⑥-1'!#REF!),"",'シート2-⑥-1'!#REF!)</f>
        <v>#REF!</v>
      </c>
      <c r="AY20" s="175" t="e">
        <f>IF(ISBLANK('シート2-⑥-1'!#REF!),"",'シート2-⑥-1'!#REF!)</f>
        <v>#REF!</v>
      </c>
      <c r="AZ20" s="175" t="e">
        <f>IF(ISBLANK('シート2-⑥-1'!#REF!),"",'シート2-⑥-1'!#REF!)</f>
        <v>#REF!</v>
      </c>
      <c r="BA20" s="175" t="str">
        <f>IF(ISBLANK('シート2-⑥-1'!V23),"",'シート2-⑥-1'!V23)</f>
        <v/>
      </c>
      <c r="BB20" s="175" t="str">
        <f>IF(ISBLANK('シート2-⑥-1'!V24),"",'シート2-⑥-1'!V24)</f>
        <v/>
      </c>
      <c r="BC20" s="175" t="str">
        <f>IF(ISBLANK('シート2-⑥-1'!V25),"",'シート2-⑥-1'!V25)</f>
        <v/>
      </c>
      <c r="BD20" s="175" t="str">
        <f>IF(ISBLANK('シート2-⑥-1'!V26),"",'シート2-⑥-1'!V26)</f>
        <v/>
      </c>
      <c r="BE20" s="175" t="str">
        <f>IF(ISBLANK('シート2-⑥-1'!V27),"",'シート2-⑥-1'!V27)</f>
        <v/>
      </c>
      <c r="BF20" s="175" t="str">
        <f>IF(ISBLANK('シート2-⑥-1'!Y19),"",'シート2-⑥-1'!Y19)</f>
        <v/>
      </c>
      <c r="BG20" s="175" t="str">
        <f>IF(ISBLANK('シート2-⑥-1'!Y20),"",'シート2-⑥-1'!Y20)</f>
        <v/>
      </c>
      <c r="BH20" s="175" t="str">
        <f>IF(ISBLANK('シート2-⑥-1'!Y21),"",'シート2-⑥-1'!Y21)</f>
        <v/>
      </c>
      <c r="BI20" s="175" t="str">
        <f>IF(ISBLANK('シート2-⑥-1'!Y22),"",'シート2-⑥-1'!Y22)</f>
        <v/>
      </c>
      <c r="BJ20" s="175" t="e">
        <f>IF(ISBLANK('シート2-⑥-1'!#REF!),"",'シート2-⑥-1'!#REF!)</f>
        <v>#REF!</v>
      </c>
      <c r="BK20" s="175" t="e">
        <f>IF(ISBLANK('シート2-⑥-1'!#REF!),"",'シート2-⑥-1'!#REF!)</f>
        <v>#REF!</v>
      </c>
      <c r="BL20" s="175" t="e">
        <f>IF(ISBLANK('シート2-⑥-1'!#REF!),"",'シート2-⑥-1'!#REF!)</f>
        <v>#REF!</v>
      </c>
      <c r="BM20" s="175" t="e">
        <f>IF(ISBLANK('シート2-⑥-1'!#REF!),"",'シート2-⑥-1'!#REF!)</f>
        <v>#REF!</v>
      </c>
      <c r="BN20" s="175" t="str">
        <f>IF(ISBLANK('シート2-⑥-1'!Y23),"",'シート2-⑥-1'!Y23)</f>
        <v/>
      </c>
      <c r="BO20" s="175" t="str">
        <f>IF(ISBLANK('シート2-⑥-1'!Y24),"",'シート2-⑥-1'!Y24)</f>
        <v/>
      </c>
      <c r="BP20" s="175" t="str">
        <f>IF(ISBLANK('シート2-⑥-1'!Y25),"",'シート2-⑥-1'!Y25)</f>
        <v/>
      </c>
      <c r="BQ20" s="175" t="str">
        <f>IF(ISBLANK('シート2-⑥-1'!Y26),"",'シート2-⑥-1'!Y26)</f>
        <v/>
      </c>
      <c r="BR20" s="177" t="str">
        <f>IF(ISBLANK('シート2-⑥-1'!Y27),"",'シート2-⑥-1'!Y27)</f>
        <v/>
      </c>
    </row>
    <row r="21" spans="1:95" customFormat="1" x14ac:dyDescent="0.15">
      <c r="A21" s="169" t="s">
        <v>70</v>
      </c>
      <c r="B21" s="218" t="str">
        <f t="shared" si="0"/>
        <v/>
      </c>
      <c r="C21" s="194" t="s">
        <v>196</v>
      </c>
      <c r="D21" s="250" t="s">
        <v>240</v>
      </c>
      <c r="E21" s="171" t="str">
        <f>IF(ISBLANK('シート2-⑥-7'!E10),"",'シート2-⑥-7'!E10)</f>
        <v/>
      </c>
      <c r="F21" s="172" t="str">
        <f>IF(ISBLANK('シート2-⑥-7'!M10),"",'シート2-⑥-7'!M10)</f>
        <v/>
      </c>
      <c r="G21" s="172" t="str">
        <f>IF(ISBLANK('シート2-⑥-7'!R10),"",'シート2-⑥-7'!R10)</f>
        <v/>
      </c>
      <c r="H21" s="171" t="str">
        <f>IF(ISBLANK('シート2-⑥-7'!E11),"",'シート2-⑥-7'!E11)</f>
        <v/>
      </c>
      <c r="I21" s="172" t="str">
        <f>IF(ISBLANK('シート2-⑥-7'!M11),"",'シート2-⑥-7'!M11)</f>
        <v/>
      </c>
      <c r="J21" s="172" t="str">
        <f>IF(ISBLANK('シート2-⑥-7'!R11),"",'シート2-⑥-7'!R11)</f>
        <v/>
      </c>
      <c r="K21" s="173" t="str">
        <f>IF(ISBLANK('シート2-⑥-7'!E13),"",'シート2-⑥-7'!E13)</f>
        <v/>
      </c>
      <c r="L21" s="173" t="str">
        <f>IF(ISBLANK('シート2-⑥-7'!E14),"",'シート2-⑥-7'!E14)</f>
        <v/>
      </c>
      <c r="M21" s="170" t="str">
        <f>IF(ISBLANK('シート2-⑥-7'!Y10),"",'シート2-⑥-7'!Y10)</f>
        <v/>
      </c>
      <c r="N21" s="170" t="str">
        <f>IF(ISBLANK('シート2-⑥-7'!Y13),"",'シート2-⑥-7'!Y13)</f>
        <v/>
      </c>
      <c r="O21" s="174">
        <v>7</v>
      </c>
      <c r="P21" s="160" t="str">
        <f>IF(ISBLANK('シート2-⑥-1'!P18),"",'シート2-⑥-1'!P18)</f>
        <v/>
      </c>
      <c r="Q21" s="175" t="str">
        <f>IF(ISBLANK('シート2-⑥-1'!P19),"",'シート2-⑥-1'!P19)</f>
        <v/>
      </c>
      <c r="R21" s="175" t="str">
        <f>IF(ISBLANK('シート2-⑥-1'!P20),"",'シート2-⑥-1'!P20)</f>
        <v/>
      </c>
      <c r="S21" s="175" t="str">
        <f>IF(ISBLANK('シート2-⑥-1'!P21),"",'シート2-⑥-1'!P21)</f>
        <v/>
      </c>
      <c r="T21" s="175" t="str">
        <f>IF(ISBLANK('シート2-⑥-1'!P22),"",'シート2-⑥-1'!P22)</f>
        <v/>
      </c>
      <c r="U21" s="175" t="e">
        <f>IF(ISBLANK('シート2-⑥-1'!#REF!),"",'シート2-⑥-1'!#REF!)</f>
        <v>#REF!</v>
      </c>
      <c r="V21" s="175" t="e">
        <f>IF(ISBLANK('シート2-⑥-1'!#REF!),"",'シート2-⑥-1'!#REF!)</f>
        <v>#REF!</v>
      </c>
      <c r="W21" s="175" t="e">
        <f>IF(ISBLANK('シート2-⑥-1'!#REF!),"",'シート2-⑥-1'!#REF!)</f>
        <v>#REF!</v>
      </c>
      <c r="X21" s="175" t="e">
        <f>IF(ISBLANK('シート2-⑥-1'!#REF!),"",'シート2-⑥-1'!#REF!)</f>
        <v>#REF!</v>
      </c>
      <c r="Y21" s="175" t="str">
        <f>IF(ISBLANK('シート2-⑥-1'!P23),"",'シート2-⑥-1'!P23)</f>
        <v/>
      </c>
      <c r="Z21" s="175" t="str">
        <f>IF(ISBLANK('シート2-⑥-1'!P24),"",'シート2-⑥-1'!P24)</f>
        <v/>
      </c>
      <c r="AA21" s="175" t="str">
        <f>IF(ISBLANK('シート2-⑥-1'!P25),"",'シート2-⑥-1'!P25)</f>
        <v/>
      </c>
      <c r="AB21" s="175" t="str">
        <f>IF(ISBLANK('シート2-⑥-1'!P26),"",'シート2-⑥-1'!P26)</f>
        <v/>
      </c>
      <c r="AC21" s="175" t="str">
        <f>IF(ISBLANK('シート2-⑥-1'!P27),"",'シート2-⑥-1'!P27)</f>
        <v/>
      </c>
      <c r="AD21" s="160" t="str">
        <f>IF(ISBLANK('シート2-⑥-1'!S18),"",'シート2-⑥-1'!S18)</f>
        <v/>
      </c>
      <c r="AE21" s="175" t="str">
        <f>IF(ISBLANK('シート2-⑥-1'!S19),"",'シート2-⑥-1'!S19)</f>
        <v/>
      </c>
      <c r="AF21" s="175" t="str">
        <f>IF(ISBLANK('シート2-⑥-1'!S20),"",'シート2-⑥-1'!S20)</f>
        <v/>
      </c>
      <c r="AG21" s="175" t="str">
        <f>IF(ISBLANK('シート2-⑥-1'!S21),"",'シート2-⑥-1'!S21)</f>
        <v/>
      </c>
      <c r="AH21" s="175" t="str">
        <f>IF(ISBLANK('シート2-⑥-1'!S22),"",'シート2-⑥-1'!S22)</f>
        <v/>
      </c>
      <c r="AI21" s="175" t="e">
        <f>IF(ISBLANK('シート2-⑥-1'!#REF!),"",'シート2-⑥-1'!#REF!)</f>
        <v>#REF!</v>
      </c>
      <c r="AJ21" s="175" t="e">
        <f>IF(ISBLANK('シート2-⑥-1'!#REF!),"",'シート2-⑥-1'!#REF!)</f>
        <v>#REF!</v>
      </c>
      <c r="AK21" s="175" t="e">
        <f>IF(ISBLANK('シート2-⑥-1'!#REF!),"",'シート2-⑥-1'!#REF!)</f>
        <v>#REF!</v>
      </c>
      <c r="AL21" s="175" t="e">
        <f>IF(ISBLANK('シート2-⑥-1'!#REF!),"",'シート2-⑥-1'!#REF!)</f>
        <v>#REF!</v>
      </c>
      <c r="AM21" s="175" t="str">
        <f>IF(ISBLANK('シート2-⑥-1'!S23),"",'シート2-⑥-1'!S23)</f>
        <v/>
      </c>
      <c r="AN21" s="175" t="str">
        <f>IF(ISBLANK('シート2-⑥-1'!S24),"",'シート2-⑥-1'!S24)</f>
        <v/>
      </c>
      <c r="AO21" s="175" t="str">
        <f>IF(ISBLANK('シート2-⑥-1'!S25),"",'シート2-⑥-1'!S25)</f>
        <v/>
      </c>
      <c r="AP21" s="175" t="str">
        <f>IF(ISBLANK('シート2-⑥-1'!S26),"",'シート2-⑥-1'!S26)</f>
        <v/>
      </c>
      <c r="AQ21" s="175" t="str">
        <f>IF(ISBLANK('シート2-⑥-1'!S27),"",'シート2-⑥-1'!S27)</f>
        <v/>
      </c>
      <c r="AR21" s="160" t="str">
        <f>IF(ISBLANK('シート2-⑥-1'!V18),"",'シート2-⑥-1'!V18)</f>
        <v/>
      </c>
      <c r="AS21" s="175" t="str">
        <f>IF(ISBLANK('シート2-⑥-1'!V19),"",'シート2-⑥-1'!V19)</f>
        <v/>
      </c>
      <c r="AT21" s="175" t="str">
        <f>IF(ISBLANK('シート2-⑥-1'!V20),"",'シート2-⑥-1'!V20)</f>
        <v/>
      </c>
      <c r="AU21" s="175" t="str">
        <f>IF(ISBLANK('シート2-⑥-1'!V21),"",'シート2-⑥-1'!V21)</f>
        <v/>
      </c>
      <c r="AV21" s="175" t="str">
        <f>IF(ISBLANK('シート2-⑥-1'!V22),"",'シート2-⑥-1'!V22)</f>
        <v/>
      </c>
      <c r="AW21" s="175" t="e">
        <f>IF(ISBLANK('シート2-⑥-1'!#REF!),"",'シート2-⑥-1'!#REF!)</f>
        <v>#REF!</v>
      </c>
      <c r="AX21" s="175" t="e">
        <f>IF(ISBLANK('シート2-⑥-1'!#REF!),"",'シート2-⑥-1'!#REF!)</f>
        <v>#REF!</v>
      </c>
      <c r="AY21" s="175" t="e">
        <f>IF(ISBLANK('シート2-⑥-1'!#REF!),"",'シート2-⑥-1'!#REF!)</f>
        <v>#REF!</v>
      </c>
      <c r="AZ21" s="175" t="e">
        <f>IF(ISBLANK('シート2-⑥-1'!#REF!),"",'シート2-⑥-1'!#REF!)</f>
        <v>#REF!</v>
      </c>
      <c r="BA21" s="175" t="str">
        <f>IF(ISBLANK('シート2-⑥-1'!V23),"",'シート2-⑥-1'!V23)</f>
        <v/>
      </c>
      <c r="BB21" s="175" t="str">
        <f>IF(ISBLANK('シート2-⑥-1'!V24),"",'シート2-⑥-1'!V24)</f>
        <v/>
      </c>
      <c r="BC21" s="175" t="str">
        <f>IF(ISBLANK('シート2-⑥-1'!V25),"",'シート2-⑥-1'!V25)</f>
        <v/>
      </c>
      <c r="BD21" s="175" t="str">
        <f>IF(ISBLANK('シート2-⑥-1'!V26),"",'シート2-⑥-1'!V26)</f>
        <v/>
      </c>
      <c r="BE21" s="175" t="str">
        <f>IF(ISBLANK('シート2-⑥-1'!V27),"",'シート2-⑥-1'!V27)</f>
        <v/>
      </c>
      <c r="BF21" s="175" t="str">
        <f>IF(ISBLANK('シート2-⑥-1'!Y19),"",'シート2-⑥-1'!Y19)</f>
        <v/>
      </c>
      <c r="BG21" s="175" t="str">
        <f>IF(ISBLANK('シート2-⑥-1'!Y20),"",'シート2-⑥-1'!Y20)</f>
        <v/>
      </c>
      <c r="BH21" s="175" t="str">
        <f>IF(ISBLANK('シート2-⑥-1'!Y21),"",'シート2-⑥-1'!Y21)</f>
        <v/>
      </c>
      <c r="BI21" s="175" t="str">
        <f>IF(ISBLANK('シート2-⑥-1'!Y22),"",'シート2-⑥-1'!Y22)</f>
        <v/>
      </c>
      <c r="BJ21" s="175" t="e">
        <f>IF(ISBLANK('シート2-⑥-1'!#REF!),"",'シート2-⑥-1'!#REF!)</f>
        <v>#REF!</v>
      </c>
      <c r="BK21" s="175" t="e">
        <f>IF(ISBLANK('シート2-⑥-1'!#REF!),"",'シート2-⑥-1'!#REF!)</f>
        <v>#REF!</v>
      </c>
      <c r="BL21" s="175" t="e">
        <f>IF(ISBLANK('シート2-⑥-1'!#REF!),"",'シート2-⑥-1'!#REF!)</f>
        <v>#REF!</v>
      </c>
      <c r="BM21" s="175" t="e">
        <f>IF(ISBLANK('シート2-⑥-1'!#REF!),"",'シート2-⑥-1'!#REF!)</f>
        <v>#REF!</v>
      </c>
      <c r="BN21" s="175" t="str">
        <f>IF(ISBLANK('シート2-⑥-1'!Y23),"",'シート2-⑥-1'!Y23)</f>
        <v/>
      </c>
      <c r="BO21" s="175" t="str">
        <f>IF(ISBLANK('シート2-⑥-1'!Y24),"",'シート2-⑥-1'!Y24)</f>
        <v/>
      </c>
      <c r="BP21" s="175" t="str">
        <f>IF(ISBLANK('シート2-⑥-1'!Y25),"",'シート2-⑥-1'!Y25)</f>
        <v/>
      </c>
      <c r="BQ21" s="175" t="str">
        <f>IF(ISBLANK('シート2-⑥-1'!Y26),"",'シート2-⑥-1'!Y26)</f>
        <v/>
      </c>
      <c r="BR21" s="177" t="str">
        <f>IF(ISBLANK('シート2-⑥-1'!Y27),"",'シート2-⑥-1'!Y27)</f>
        <v/>
      </c>
    </row>
    <row r="22" spans="1:95" customFormat="1" x14ac:dyDescent="0.15">
      <c r="A22" s="169" t="s">
        <v>70</v>
      </c>
      <c r="B22" s="218" t="str">
        <f t="shared" si="0"/>
        <v/>
      </c>
      <c r="C22" s="194" t="s">
        <v>196</v>
      </c>
      <c r="D22" s="250">
        <v>7</v>
      </c>
      <c r="E22" s="171" t="str">
        <f>IF(ISBLANK('シート2-⑦'!E10),"",'シート2-⑦'!E10)</f>
        <v/>
      </c>
      <c r="F22" s="172" t="str">
        <f>IF(ISBLANK('シート2-⑦'!M10),"",'シート2-⑦'!M10)</f>
        <v/>
      </c>
      <c r="G22" s="172" t="str">
        <f>IF(ISBLANK('シート2-⑦'!R10),"",'シート2-⑦'!R10)</f>
        <v/>
      </c>
      <c r="H22" s="171" t="str">
        <f>IF(ISBLANK('シート2-⑦'!E11),"",'シート2-⑦'!E11)</f>
        <v/>
      </c>
      <c r="I22" s="172" t="str">
        <f>IF(ISBLANK('シート2-⑦'!M11),"",'シート2-⑦'!M11)</f>
        <v/>
      </c>
      <c r="J22" s="172" t="str">
        <f>IF(ISBLANK('シート2-⑦'!R11),"",'シート2-⑦'!R11)</f>
        <v/>
      </c>
      <c r="K22" s="173" t="str">
        <f>IF(ISBLANK('シート2-⑦'!E13),"",'シート2-⑦'!E13)</f>
        <v/>
      </c>
      <c r="L22" s="173" t="str">
        <f>IF(ISBLANK('シート2-⑦'!E14),"",'シート2-⑦'!E14)</f>
        <v/>
      </c>
      <c r="M22" s="170" t="str">
        <f>IF(ISBLANK('シート2-⑦'!Y10),"",'シート2-⑦'!Y10)</f>
        <v/>
      </c>
      <c r="N22" s="170" t="str">
        <f>IF(ISBLANK('シート2-⑦'!Y13),"",'シート2-⑦'!Y13)</f>
        <v/>
      </c>
      <c r="O22" s="174">
        <v>4</v>
      </c>
      <c r="P22" s="160" t="str">
        <f>IF(ISBLANK('シート2-⑦'!P18),"",'シート2-⑦'!P18)</f>
        <v/>
      </c>
      <c r="Q22" s="175" t="str">
        <f>IF(ISBLANK('シート2-⑦'!P19),"",'シート2-⑦'!P19)</f>
        <v/>
      </c>
      <c r="R22" s="175" t="str">
        <f>IF(ISBLANK('シート2-⑦'!P20),"",'シート2-⑦'!P20)</f>
        <v/>
      </c>
      <c r="S22" s="175" t="str">
        <f>IF(ISBLANK('シート2-⑦'!P21),"",'シート2-⑦'!P21)</f>
        <v/>
      </c>
      <c r="T22" s="175" t="str">
        <f>IF(ISBLANK('シート2-⑦'!P23),"",'シート2-⑦'!P23)</f>
        <v/>
      </c>
      <c r="U22" s="175" t="str">
        <f>IF(ISBLANK('シート2-⑦'!P24),"",'シート2-⑦'!P24)</f>
        <v/>
      </c>
      <c r="V22" s="175" t="str">
        <f>IF(ISBLANK('シート2-⑦'!P25),"",'シート2-⑦'!P25)</f>
        <v/>
      </c>
      <c r="W22" s="175" t="str">
        <f>IF(ISBLANK('シート2-⑦'!P26),"",'シート2-⑦'!P26)</f>
        <v/>
      </c>
      <c r="X22" s="175" t="str">
        <f>IF(ISBLANK('シート2-⑦'!P27),"",'シート2-⑦'!P27)</f>
        <v/>
      </c>
      <c r="Y22" s="175" t="str">
        <f>IF(ISBLANK('シート2-⑦'!P28),"",'シート2-⑦'!P28)</f>
        <v/>
      </c>
      <c r="Z22" s="175" t="str">
        <f>IF(ISBLANK('シート2-⑦'!P29),"",'シート2-⑦'!P29)</f>
        <v/>
      </c>
      <c r="AA22" s="175" t="str">
        <f>IF(ISBLANK('シート2-⑦'!P30),"",'シート2-⑦'!P30)</f>
        <v/>
      </c>
      <c r="AB22" s="175" t="str">
        <f>IF(ISBLANK('シート2-⑦'!P31),"",'シート2-⑦'!P31)</f>
        <v/>
      </c>
      <c r="AC22" s="175" t="str">
        <f>IF(ISBLANK('シート2-⑦'!P32),"",'シート2-⑦'!P32)</f>
        <v/>
      </c>
      <c r="AD22" s="160" t="str">
        <f>IF(ISBLANK('シート2-⑦'!S18),"",'シート2-⑦'!S18)</f>
        <v/>
      </c>
      <c r="AE22" s="175" t="str">
        <f>IF(ISBLANK('シート2-⑦'!S19),"",'シート2-⑦'!S19)</f>
        <v/>
      </c>
      <c r="AF22" s="175" t="str">
        <f>IF(ISBLANK('シート2-⑦'!S20),"",'シート2-⑦'!S20)</f>
        <v/>
      </c>
      <c r="AG22" s="175" t="str">
        <f>IF(ISBLANK('シート2-⑦'!S21),"",'シート2-⑦'!S21)</f>
        <v/>
      </c>
      <c r="AH22" s="175" t="str">
        <f>IF(ISBLANK('シート2-⑦'!S23),"",'シート2-⑦'!S23)</f>
        <v/>
      </c>
      <c r="AI22" s="175" t="str">
        <f>IF(ISBLANK('シート2-⑦'!S24),"",'シート2-⑦'!S24)</f>
        <v/>
      </c>
      <c r="AJ22" s="175" t="str">
        <f>IF(ISBLANK('シート2-⑦'!S25),"",'シート2-⑦'!S25)</f>
        <v/>
      </c>
      <c r="AK22" s="175" t="str">
        <f>IF(ISBLANK('シート2-⑦'!S26),"",'シート2-⑦'!S26)</f>
        <v/>
      </c>
      <c r="AL22" s="175" t="str">
        <f>IF(ISBLANK('シート2-⑦'!S27),"",'シート2-⑦'!S27)</f>
        <v/>
      </c>
      <c r="AM22" s="175" t="str">
        <f>IF(ISBLANK('シート2-⑦'!S28),"",'シート2-⑦'!S28)</f>
        <v/>
      </c>
      <c r="AN22" s="175" t="str">
        <f>IF(ISBLANK('シート2-⑦'!S29),"",'シート2-⑦'!S29)</f>
        <v/>
      </c>
      <c r="AO22" s="175" t="str">
        <f>IF(ISBLANK('シート2-⑦'!S30),"",'シート2-⑦'!S30)</f>
        <v/>
      </c>
      <c r="AP22" s="175" t="str">
        <f>IF(ISBLANK('シート2-⑦'!S31),"",'シート2-⑦'!S31)</f>
        <v/>
      </c>
      <c r="AQ22" s="175" t="str">
        <f>IF(ISBLANK('シート2-⑦'!S32),"",'シート2-⑦'!S32)</f>
        <v/>
      </c>
      <c r="AR22" s="160" t="str">
        <f>IF(ISBLANK('シート2-⑦'!V18),"",'シート2-⑦'!V18)</f>
        <v/>
      </c>
      <c r="AS22" s="175" t="str">
        <f>IF(ISBLANK('シート2-⑦'!V19),"",'シート2-⑦'!V19)</f>
        <v/>
      </c>
      <c r="AT22" s="175" t="str">
        <f>IF(ISBLANK('シート2-⑦'!V20),"",'シート2-⑦'!V20)</f>
        <v/>
      </c>
      <c r="AU22" s="175" t="str">
        <f>IF(ISBLANK('シート2-⑦'!V21),"",'シート2-⑦'!V21)</f>
        <v/>
      </c>
      <c r="AV22" s="175" t="str">
        <f>IF(ISBLANK('シート2-⑦'!V23),"",'シート2-⑦'!V23)</f>
        <v/>
      </c>
      <c r="AW22" s="175" t="str">
        <f>IF(ISBLANK('シート2-⑦'!V24),"",'シート2-⑦'!V24)</f>
        <v/>
      </c>
      <c r="AX22" s="175" t="str">
        <f>IF(ISBLANK('シート2-⑦'!V25),"",'シート2-⑦'!V25)</f>
        <v/>
      </c>
      <c r="AY22" s="175" t="str">
        <f>IF(ISBLANK('シート2-⑦'!V26),"",'シート2-⑦'!V26)</f>
        <v/>
      </c>
      <c r="AZ22" s="175" t="str">
        <f>IF(ISBLANK('シート2-⑦'!V27),"",'シート2-⑦'!V27)</f>
        <v/>
      </c>
      <c r="BA22" s="175" t="str">
        <f>IF(ISBLANK('シート2-⑦'!V28),"",'シート2-⑦'!V28)</f>
        <v/>
      </c>
      <c r="BB22" s="175" t="str">
        <f>IF(ISBLANK('シート2-⑦'!V29),"",'シート2-⑦'!V29)</f>
        <v/>
      </c>
      <c r="BC22" s="175" t="str">
        <f>IF(ISBLANK('シート2-⑦'!V30),"",'シート2-⑦'!V30)</f>
        <v/>
      </c>
      <c r="BD22" s="175" t="str">
        <f>IF(ISBLANK('シート2-⑦'!V31),"",'シート2-⑦'!V31)</f>
        <v/>
      </c>
      <c r="BE22" s="175" t="str">
        <f>IF(ISBLANK('シート2-⑦'!V32),"",'シート2-⑦'!V32)</f>
        <v/>
      </c>
      <c r="BF22" s="175" t="str">
        <f>IF(ISBLANK('シート2-⑦'!Y19),"",'シート2-⑦'!Y19)</f>
        <v/>
      </c>
      <c r="BG22" s="175" t="str">
        <f>IF(ISBLANK('シート2-⑦'!Y20),"",'シート2-⑦'!Y20)</f>
        <v/>
      </c>
      <c r="BH22" s="175" t="str">
        <f>IF(ISBLANK('シート2-⑦'!Y21),"",'シート2-⑦'!Y21)</f>
        <v/>
      </c>
      <c r="BI22" s="175" t="str">
        <f>IF(ISBLANK('シート2-⑦'!Y23),"",'シート2-⑦'!Y23)</f>
        <v/>
      </c>
      <c r="BJ22" s="175" t="str">
        <f>IF(ISBLANK('シート2-⑦'!Y24),"",'シート2-⑦'!Y24)</f>
        <v/>
      </c>
      <c r="BK22" s="175" t="str">
        <f>IF(ISBLANK('シート2-⑦'!Y25),"",'シート2-⑦'!Y25)</f>
        <v/>
      </c>
      <c r="BL22" s="175" t="str">
        <f>IF(ISBLANK('シート2-⑦'!Y26),"",'シート2-⑦'!Y26)</f>
        <v/>
      </c>
      <c r="BM22" s="175" t="str">
        <f>IF(ISBLANK('シート2-⑦'!Y27),"",'シート2-⑦'!Y27)</f>
        <v/>
      </c>
      <c r="BN22" s="175" t="str">
        <f>IF(ISBLANK('シート2-⑦'!Y28),"",'シート2-⑦'!Y28)</f>
        <v/>
      </c>
      <c r="BO22" s="175" t="str">
        <f>IF(ISBLANK('シート2-⑦'!Y29),"",'シート2-⑦'!Y29)</f>
        <v/>
      </c>
      <c r="BP22" s="175" t="str">
        <f>IF(ISBLANK('シート2-⑦'!Y30),"",'シート2-⑦'!Y30)</f>
        <v/>
      </c>
      <c r="BQ22" s="175" t="str">
        <f>IF(ISBLANK('シート2-⑦'!Y31),"",'シート2-⑦'!Y31)</f>
        <v/>
      </c>
      <c r="BR22" s="177" t="str">
        <f>IF(ISBLANK('シート2-⑦'!Y32),"",'シート2-⑦'!Y32)</f>
        <v/>
      </c>
    </row>
    <row r="23" spans="1:95" customFormat="1" x14ac:dyDescent="0.15">
      <c r="A23" s="169" t="s">
        <v>70</v>
      </c>
      <c r="B23" s="218" t="str">
        <f t="shared" si="0"/>
        <v/>
      </c>
      <c r="C23" s="194" t="s">
        <v>196</v>
      </c>
      <c r="D23" s="250">
        <v>8</v>
      </c>
      <c r="E23" s="171" t="str">
        <f>IF(ISBLANK('シート2-⑧'!E10),"",'シート2-⑧'!E10)</f>
        <v/>
      </c>
      <c r="F23" s="172" t="str">
        <f>IF(ISBLANK('シート2-⑧'!M10),"",'シート2-⑧'!M10)</f>
        <v/>
      </c>
      <c r="G23" s="172" t="str">
        <f>IF(ISBLANK('シート2-⑧'!R10),"",'シート2-⑧'!R10)</f>
        <v/>
      </c>
      <c r="H23" s="171" t="str">
        <f>IF(ISBLANK('シート2-⑧'!E11),"",'シート2-⑧'!E11)</f>
        <v/>
      </c>
      <c r="I23" s="172" t="str">
        <f>IF(ISBLANK('シート2-⑧'!M11),"",'シート2-⑧'!M11)</f>
        <v/>
      </c>
      <c r="J23" s="172" t="str">
        <f>IF(ISBLANK('シート2-⑧'!R11),"",'シート2-⑧'!R11)</f>
        <v/>
      </c>
      <c r="K23" s="173" t="str">
        <f>IF(ISBLANK('シート2-⑧'!E13),"",'シート2-⑧'!E13)</f>
        <v/>
      </c>
      <c r="L23" s="173" t="str">
        <f>IF(ISBLANK('シート2-⑧'!E14),"",'シート2-⑧'!E14)</f>
        <v/>
      </c>
      <c r="M23" s="170" t="str">
        <f>IF(ISBLANK('シート2-⑧'!Y10),"",'シート2-⑧'!Y10)</f>
        <v/>
      </c>
      <c r="N23" s="170" t="str">
        <f>IF(ISBLANK('シート2-⑧'!Y13),"",'シート2-⑧'!Y13)</f>
        <v/>
      </c>
      <c r="O23" s="174">
        <v>7</v>
      </c>
      <c r="P23" s="160" t="str">
        <f>IF(ISBLANK('シート2-⑧'!P18),"",'シート2-⑧'!P18)</f>
        <v/>
      </c>
      <c r="Q23" s="175" t="str">
        <f>IF(ISBLANK('シート2-⑧'!P19),"",'シート2-⑧'!P19)</f>
        <v/>
      </c>
      <c r="R23" s="175" t="str">
        <f>IF(ISBLANK('シート2-⑧'!P20),"",'シート2-⑧'!P20)</f>
        <v/>
      </c>
      <c r="S23" s="175" t="str">
        <f>IF(ISBLANK('シート2-⑧'!P21),"",'シート2-⑧'!P21)</f>
        <v/>
      </c>
      <c r="T23" s="175" t="str">
        <f>IF(ISBLANK('シート2-⑧'!P22),"",'シート2-⑧'!P22)</f>
        <v/>
      </c>
      <c r="U23" s="175" t="str">
        <f>IF(ISBLANK('シート2-⑧'!P23),"",'シート2-⑧'!P23)</f>
        <v/>
      </c>
      <c r="V23" s="175" t="str">
        <f>IF(ISBLANK('シート2-⑧'!P24),"",'シート2-⑧'!P24)</f>
        <v/>
      </c>
      <c r="W23" s="175" t="e">
        <f>IF(ISBLANK('シート2-⑧'!#REF!),"",'シート2-⑧'!#REF!)</f>
        <v>#REF!</v>
      </c>
      <c r="X23" s="175" t="str">
        <f>IF(ISBLANK('シート2-⑧'!P25),"",'シート2-⑧'!P25)</f>
        <v/>
      </c>
      <c r="Y23" s="175" t="str">
        <f>IF(ISBLANK('シート2-⑧'!P28),"",'シート2-⑧'!P28)</f>
        <v/>
      </c>
      <c r="Z23" s="175" t="str">
        <f>IF(ISBLANK('シート2-⑧'!P29),"",'シート2-⑧'!P29)</f>
        <v/>
      </c>
      <c r="AA23" s="175" t="str">
        <f>IF(ISBLANK('シート2-⑧'!P30),"",'シート2-⑧'!P30)</f>
        <v/>
      </c>
      <c r="AB23" s="175" t="str">
        <f>IF(ISBLANK('シート2-⑧'!P31),"",'シート2-⑧'!P31)</f>
        <v/>
      </c>
      <c r="AC23" s="175" t="str">
        <f>IF(ISBLANK('シート2-⑧'!P32),"",'シート2-⑧'!P32)</f>
        <v/>
      </c>
      <c r="AD23" s="160" t="str">
        <f>IF(ISBLANK('シート2-⑧'!S18),"",'シート2-⑧'!S18)</f>
        <v/>
      </c>
      <c r="AE23" s="175" t="str">
        <f>IF(ISBLANK('シート2-⑧'!S19),"",'シート2-⑧'!S19)</f>
        <v/>
      </c>
      <c r="AF23" s="175" t="str">
        <f>IF(ISBLANK('シート2-⑧'!S20),"",'シート2-⑧'!S20)</f>
        <v/>
      </c>
      <c r="AG23" s="175" t="str">
        <f>IF(ISBLANK('シート2-⑧'!S21),"",'シート2-⑧'!S21)</f>
        <v/>
      </c>
      <c r="AH23" s="175" t="str">
        <f>IF(ISBLANK('シート2-⑧'!S22),"",'シート2-⑧'!S22)</f>
        <v/>
      </c>
      <c r="AI23" s="175" t="str">
        <f>IF(ISBLANK('シート2-⑧'!S23),"",'シート2-⑧'!S23)</f>
        <v/>
      </c>
      <c r="AJ23" s="175" t="str">
        <f>IF(ISBLANK('シート2-⑧'!S24),"",'シート2-⑧'!S24)</f>
        <v/>
      </c>
      <c r="AK23" s="175" t="e">
        <f>IF(ISBLANK('シート2-⑧'!#REF!),"",'シート2-⑧'!#REF!)</f>
        <v>#REF!</v>
      </c>
      <c r="AL23" s="175" t="str">
        <f>IF(ISBLANK('シート2-⑧'!S25),"",'シート2-⑧'!S25)</f>
        <v/>
      </c>
      <c r="AM23" s="175" t="str">
        <f>IF(ISBLANK('シート2-⑧'!S28),"",'シート2-⑧'!S28)</f>
        <v/>
      </c>
      <c r="AN23" s="175" t="str">
        <f>IF(ISBLANK('シート2-⑧'!S29),"",'シート2-⑧'!S29)</f>
        <v/>
      </c>
      <c r="AO23" s="175" t="str">
        <f>IF(ISBLANK('シート2-⑧'!S30),"",'シート2-⑧'!S30)</f>
        <v/>
      </c>
      <c r="AP23" s="175" t="str">
        <f>IF(ISBLANK('シート2-⑧'!S31),"",'シート2-⑧'!S31)</f>
        <v/>
      </c>
      <c r="AQ23" s="170" t="str">
        <f>IF(ISBLANK('シート2-⑧'!S32),"",'シート2-⑧'!S32)</f>
        <v/>
      </c>
      <c r="AR23" s="160" t="str">
        <f>IF(ISBLANK('シート2-⑧'!V18),"",'シート2-⑧'!V18)</f>
        <v/>
      </c>
      <c r="AS23" s="175" t="str">
        <f>IF(ISBLANK('シート2-⑧'!V19),"",'シート2-⑧'!V19)</f>
        <v/>
      </c>
      <c r="AT23" s="175" t="str">
        <f>IF(ISBLANK('シート2-⑧'!V20),"",'シート2-⑧'!V20)</f>
        <v/>
      </c>
      <c r="AU23" s="175" t="str">
        <f>IF(ISBLANK('シート2-⑧'!V21),"",'シート2-⑧'!V21)</f>
        <v/>
      </c>
      <c r="AV23" s="175" t="str">
        <f>IF(ISBLANK('シート2-⑧'!V22),"",'シート2-⑧'!V22)</f>
        <v/>
      </c>
      <c r="AW23" s="175" t="str">
        <f>IF(ISBLANK('シート2-⑧'!V23),"",'シート2-⑧'!V23)</f>
        <v/>
      </c>
      <c r="AX23" s="175" t="str">
        <f>IF(ISBLANK('シート2-⑧'!V24),"",'シート2-⑧'!V24)</f>
        <v/>
      </c>
      <c r="AY23" s="175" t="e">
        <f>IF(ISBLANK('シート2-⑧'!#REF!),"",'シート2-⑧'!#REF!)</f>
        <v>#REF!</v>
      </c>
      <c r="AZ23" s="175" t="str">
        <f>IF(ISBLANK('シート2-⑧'!V25),"",'シート2-⑧'!V25)</f>
        <v/>
      </c>
      <c r="BA23" s="175" t="str">
        <f>IF(ISBLANK('シート2-⑧'!V28),"",'シート2-⑧'!V28)</f>
        <v/>
      </c>
      <c r="BB23" s="175" t="str">
        <f>IF(ISBLANK('シート2-⑧'!V29),"",'シート2-⑧'!V29)</f>
        <v/>
      </c>
      <c r="BC23" s="175" t="str">
        <f>IF(ISBLANK('シート2-⑧'!V30),"",'シート2-⑧'!V30)</f>
        <v/>
      </c>
      <c r="BD23" s="175" t="str">
        <f>IF(ISBLANK('シート2-⑧'!V31),"",'シート2-⑧'!V31)</f>
        <v/>
      </c>
      <c r="BE23" s="170" t="str">
        <f>IF(ISBLANK('シート2-⑧'!V32),"",'シート2-⑧'!V32)</f>
        <v/>
      </c>
      <c r="BF23" s="175" t="str">
        <f>IF(ISBLANK('シート2-⑧'!Y19),"",'シート2-⑧'!Y19)</f>
        <v/>
      </c>
      <c r="BG23" s="175" t="str">
        <f>IF(ISBLANK('シート2-⑧'!Y20),"",'シート2-⑧'!Y20)</f>
        <v/>
      </c>
      <c r="BH23" s="175" t="str">
        <f>IF(ISBLANK('シート2-⑧'!Y21),"",'シート2-⑧'!Y21)</f>
        <v/>
      </c>
      <c r="BI23" s="175" t="str">
        <f>IF(ISBLANK('シート2-⑧'!Y22),"",'シート2-⑧'!Y22)</f>
        <v/>
      </c>
      <c r="BJ23" s="175" t="str">
        <f>IF(ISBLANK('シート2-⑧'!Y23),"",'シート2-⑧'!Y23)</f>
        <v/>
      </c>
      <c r="BK23" s="175" t="str">
        <f>IF(ISBLANK('シート2-⑧'!Y24),"",'シート2-⑧'!Y24)</f>
        <v/>
      </c>
      <c r="BL23" s="175" t="e">
        <f>IF(ISBLANK('シート2-⑧'!#REF!),"",'シート2-⑧'!#REF!)</f>
        <v>#REF!</v>
      </c>
      <c r="BM23" s="175" t="str">
        <f>IF(ISBLANK('シート2-⑧'!Y25),"",'シート2-⑧'!Y25)</f>
        <v/>
      </c>
      <c r="BN23" s="175" t="str">
        <f>IF(ISBLANK('シート2-⑧'!Y28),"",'シート2-⑧'!Y28)</f>
        <v/>
      </c>
      <c r="BO23" s="175" t="str">
        <f>IF(ISBLANK('シート2-⑧'!Y29),"",'シート2-⑧'!Y29)</f>
        <v/>
      </c>
      <c r="BP23" s="175" t="str">
        <f>IF(ISBLANK('シート2-⑧'!Y30),"",'シート2-⑧'!Y30)</f>
        <v/>
      </c>
      <c r="BQ23" s="175" t="str">
        <f>IF(ISBLANK('シート2-⑧'!Y31),"",'シート2-⑧'!Y31)</f>
        <v/>
      </c>
      <c r="BR23" s="176" t="str">
        <f>IF(ISBLANK('シート2-⑧'!Y32),"",'シート2-⑧'!Y32)</f>
        <v/>
      </c>
    </row>
    <row r="24" spans="1:95" customFormat="1" x14ac:dyDescent="0.15">
      <c r="A24" s="169"/>
      <c r="B24" s="218"/>
      <c r="C24" s="170"/>
      <c r="D24" s="170"/>
      <c r="E24" s="171"/>
      <c r="F24" s="172"/>
      <c r="G24" s="172"/>
      <c r="H24" s="171"/>
      <c r="I24" s="172"/>
      <c r="J24" s="172"/>
      <c r="K24" s="173"/>
      <c r="L24" s="173"/>
      <c r="M24" s="170"/>
      <c r="N24" s="170"/>
      <c r="O24" s="174"/>
      <c r="P24" s="160"/>
      <c r="Q24" s="175"/>
      <c r="R24" s="175"/>
      <c r="S24" s="175"/>
      <c r="T24" s="175"/>
      <c r="U24" s="175"/>
      <c r="V24" s="175"/>
      <c r="W24" s="175"/>
      <c r="X24" s="175"/>
      <c r="Y24" s="175"/>
      <c r="Z24" s="170"/>
      <c r="AA24" s="170"/>
      <c r="AB24" s="170"/>
      <c r="AC24" s="170"/>
      <c r="AD24" s="160"/>
      <c r="AE24" s="175"/>
      <c r="AF24" s="175"/>
      <c r="AG24" s="175"/>
      <c r="AH24" s="175"/>
      <c r="AI24" s="175"/>
      <c r="AJ24" s="175"/>
      <c r="AK24" s="175"/>
      <c r="AL24" s="175"/>
      <c r="AM24" s="175"/>
      <c r="AN24" s="170"/>
      <c r="AO24" s="170"/>
      <c r="AP24" s="170"/>
      <c r="AQ24" s="170"/>
      <c r="AR24" s="160"/>
      <c r="AS24" s="175"/>
      <c r="AT24" s="175"/>
      <c r="AU24" s="175"/>
      <c r="AV24" s="175"/>
      <c r="AW24" s="175"/>
      <c r="AX24" s="175"/>
      <c r="AY24" s="175"/>
      <c r="AZ24" s="175"/>
      <c r="BA24" s="175"/>
      <c r="BB24" s="170"/>
      <c r="BC24" s="170"/>
      <c r="BD24" s="170"/>
      <c r="BE24" s="170"/>
      <c r="BF24" s="175"/>
      <c r="BG24" s="175"/>
      <c r="BH24" s="175"/>
      <c r="BI24" s="175"/>
      <c r="BJ24" s="175"/>
      <c r="BK24" s="175"/>
      <c r="BL24" s="175"/>
      <c r="BM24" s="175"/>
      <c r="BN24" s="175"/>
      <c r="BO24" s="170"/>
      <c r="BP24" s="170"/>
      <c r="BQ24" s="170"/>
      <c r="BR24" s="176"/>
    </row>
    <row r="25" spans="1:95" s="184" customFormat="1" x14ac:dyDescent="0.15">
      <c r="A25" s="178"/>
      <c r="B25" s="219"/>
      <c r="C25" s="179"/>
      <c r="D25" s="179"/>
      <c r="E25" s="180"/>
      <c r="F25" s="181"/>
      <c r="G25" s="181"/>
      <c r="H25" s="180"/>
      <c r="I25" s="181"/>
      <c r="J25" s="181"/>
      <c r="K25" s="71"/>
      <c r="L25" s="71"/>
      <c r="M25" s="179"/>
      <c r="N25" s="179"/>
      <c r="O25" s="182"/>
      <c r="P25" s="183"/>
      <c r="Q25" s="70"/>
      <c r="R25" s="70"/>
      <c r="S25" s="70"/>
      <c r="T25" s="70"/>
      <c r="U25" s="70"/>
      <c r="V25" s="70"/>
      <c r="W25" s="70"/>
      <c r="X25" s="70"/>
      <c r="Y25" s="70"/>
      <c r="Z25" s="70"/>
      <c r="AA25" s="70"/>
      <c r="AB25" s="70"/>
      <c r="AC25" s="70"/>
      <c r="AD25" s="183"/>
      <c r="AE25" s="70"/>
      <c r="AF25" s="70"/>
      <c r="AG25" s="70"/>
      <c r="AH25" s="70"/>
      <c r="AI25" s="70"/>
      <c r="AJ25" s="70"/>
      <c r="AK25" s="70"/>
      <c r="AL25" s="70"/>
      <c r="AM25" s="70"/>
      <c r="AN25" s="70"/>
      <c r="AO25" s="70"/>
      <c r="AP25" s="70"/>
      <c r="AQ25" s="70"/>
      <c r="AR25" s="183"/>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2"/>
    </row>
    <row r="26" spans="1:95" x14ac:dyDescent="0.15">
      <c r="E26" s="57"/>
      <c r="F26" s="58"/>
      <c r="G26" s="58"/>
      <c r="H26" s="57"/>
      <c r="I26" s="59"/>
      <c r="J26" s="59"/>
      <c r="K26" s="60"/>
      <c r="L26" s="60"/>
      <c r="M26" s="61"/>
      <c r="N26" s="61"/>
      <c r="O26" s="62"/>
      <c r="P26" s="62"/>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4"/>
      <c r="BQ26" s="63"/>
      <c r="BR26" s="63"/>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row>
    <row r="28" spans="1:95" ht="18.75" x14ac:dyDescent="0.15">
      <c r="A28" s="52" t="s">
        <v>148</v>
      </c>
      <c r="B28" s="52"/>
      <c r="F28" s="215" t="s">
        <v>180</v>
      </c>
      <c r="G28" s="220"/>
    </row>
    <row r="29" spans="1:95" s="35" customFormat="1" x14ac:dyDescent="0.15">
      <c r="A29" s="39"/>
      <c r="B29" s="212"/>
      <c r="C29" s="680" t="s">
        <v>73</v>
      </c>
      <c r="D29" s="681"/>
      <c r="E29" s="681"/>
      <c r="F29" s="681"/>
      <c r="G29" s="681"/>
      <c r="H29" s="681"/>
      <c r="I29" s="681"/>
      <c r="J29" s="681"/>
      <c r="K29" s="681"/>
      <c r="L29" s="681"/>
      <c r="M29" s="681"/>
      <c r="N29" s="687"/>
      <c r="O29" s="686" t="s">
        <v>130</v>
      </c>
      <c r="P29" s="683"/>
      <c r="Q29" s="683"/>
      <c r="R29" s="685"/>
    </row>
    <row r="30" spans="1:95" customFormat="1" ht="27" x14ac:dyDescent="0.15">
      <c r="A30" s="41" t="s">
        <v>18</v>
      </c>
      <c r="B30" s="214" t="s">
        <v>180</v>
      </c>
      <c r="C30" s="42" t="s">
        <v>23</v>
      </c>
      <c r="D30" s="43" t="s">
        <v>319</v>
      </c>
      <c r="E30" s="43" t="s">
        <v>107</v>
      </c>
      <c r="F30" s="44" t="s">
        <v>109</v>
      </c>
      <c r="G30" s="44" t="s">
        <v>110</v>
      </c>
      <c r="H30" s="43" t="s">
        <v>108</v>
      </c>
      <c r="I30" s="44" t="s">
        <v>111</v>
      </c>
      <c r="J30" s="44" t="s">
        <v>110</v>
      </c>
      <c r="K30" s="43" t="s">
        <v>105</v>
      </c>
      <c r="L30" s="43" t="s">
        <v>106</v>
      </c>
      <c r="M30" s="43" t="s">
        <v>2</v>
      </c>
      <c r="N30" s="45" t="s">
        <v>20</v>
      </c>
      <c r="O30" s="47" t="s">
        <v>131</v>
      </c>
      <c r="P30" s="44" t="s">
        <v>132</v>
      </c>
      <c r="Q30" s="44" t="s">
        <v>133</v>
      </c>
      <c r="R30" s="48" t="s">
        <v>134</v>
      </c>
    </row>
    <row r="31" spans="1:95" customFormat="1" x14ac:dyDescent="0.15">
      <c r="A31" s="186" t="s">
        <v>129</v>
      </c>
      <c r="B31" s="217" t="str">
        <f>IF(ISBLANK(G28),"",G28)</f>
        <v/>
      </c>
      <c r="C31" s="189" t="s">
        <v>196</v>
      </c>
      <c r="D31" s="249">
        <v>1</v>
      </c>
      <c r="E31" s="163" t="str">
        <f>IF(ISBLANK('シート3-①'!E10),"",'シート3-①'!E10)</f>
        <v/>
      </c>
      <c r="F31" s="164" t="str">
        <f>IF(ISBLANK('シート3-①'!M10),"",'シート3-①'!M10)</f>
        <v/>
      </c>
      <c r="G31" s="164" t="str">
        <f>IF(ISBLANK('シート3-①'!R10),"",'シート3-①'!R10)</f>
        <v/>
      </c>
      <c r="H31" s="163" t="str">
        <f>IF(ISBLANK('シート3-①'!E11),"",'シート3-①'!E11)</f>
        <v/>
      </c>
      <c r="I31" s="187" t="str">
        <f>IF(ISBLANK('シート3-①'!M11),"",'シート3-①'!M11)</f>
        <v/>
      </c>
      <c r="J31" s="187" t="str">
        <f>IF(ISBLANK('シート3-①'!R11),"",'シート3-①'!R11)</f>
        <v/>
      </c>
      <c r="K31" s="188" t="str">
        <f>IF(ISBLANK('シート3-①'!E13),"",'シート3-①'!E13)</f>
        <v/>
      </c>
      <c r="L31" s="188" t="str">
        <f>IF(ISBLANK('シート3-①'!E14),"",'シート3-①'!E14)</f>
        <v/>
      </c>
      <c r="M31" s="189" t="str">
        <f>IF(ISBLANK('シート3-①'!Y10),"",'シート3-①'!Y10)</f>
        <v/>
      </c>
      <c r="N31" s="190" t="str">
        <f>IF(ISBLANK('シート3-①'!Y13),"",'シート3-①'!Y13)</f>
        <v/>
      </c>
      <c r="O31" s="191" t="str">
        <f>IF(ISBLANK('シート3-①'!J18),"",'シート3-①'!J18)</f>
        <v/>
      </c>
      <c r="P31" s="191" t="str">
        <f>IF(ISBLANK('シート3-①'!J19),"",'シート3-①'!J19)</f>
        <v/>
      </c>
      <c r="Q31" s="191" t="str">
        <f>IF(ISBLANK('シート3-①'!J20),"",'シート3-①'!J20)</f>
        <v/>
      </c>
      <c r="R31" s="191" t="str">
        <f>IF(ISBLANK('シート3-①'!J21),"",'シート3-①'!J21)</f>
        <v/>
      </c>
    </row>
    <row r="32" spans="1:95" customFormat="1" x14ac:dyDescent="0.15">
      <c r="A32" s="169" t="s">
        <v>332</v>
      </c>
      <c r="B32" s="218" t="str">
        <f>IF(ISBLANK($G$28),"",$G$28)</f>
        <v/>
      </c>
      <c r="C32" s="194" t="s">
        <v>196</v>
      </c>
      <c r="D32" s="250">
        <v>2</v>
      </c>
      <c r="E32" s="171" t="str">
        <f>IF(ISBLANK('シート3-②'!E10),"",'シート3-②'!E10)</f>
        <v/>
      </c>
      <c r="F32" s="172" t="str">
        <f>IF(ISBLANK('シート3-②'!M10),"",'シート3-②'!M10)</f>
        <v/>
      </c>
      <c r="G32" s="172" t="str">
        <f>IF(ISBLANK('シート3-②'!R10),"",'シート3-②'!R10)</f>
        <v/>
      </c>
      <c r="H32" s="171" t="str">
        <f>IF(ISBLANK('シート3-②'!E11),"",'シート3-②'!E11)</f>
        <v/>
      </c>
      <c r="I32" s="192" t="str">
        <f>IF(ISBLANK('シート3-②'!M11),"",'シート3-②'!M11)</f>
        <v/>
      </c>
      <c r="J32" s="192" t="str">
        <f>IF(ISBLANK('シート3-②'!R11),"",'シート3-②'!R11)</f>
        <v/>
      </c>
      <c r="K32" s="193" t="str">
        <f>IF(ISBLANK('シート3-②'!E13),"",'シート3-②'!E13)</f>
        <v/>
      </c>
      <c r="L32" s="193" t="str">
        <f>IF(ISBLANK('シート3-②'!E14),"",'シート3-②'!E14)</f>
        <v/>
      </c>
      <c r="M32" s="194" t="str">
        <f>IF(ISBLANK('シート3-②'!Y10),"",'シート3-②'!Y10)</f>
        <v/>
      </c>
      <c r="N32" s="195" t="str">
        <f>IF(ISBLANK('シート3-②'!Y13),"",'シート3-②'!Y13)</f>
        <v/>
      </c>
      <c r="O32" s="196" t="str">
        <f>IF(ISBLANK('シート3-②'!J18),"",'シート3-②'!J18)</f>
        <v/>
      </c>
      <c r="P32" s="196" t="str">
        <f>IF(ISBLANK('シート3-②'!J19),"",'シート3-②'!J19)</f>
        <v/>
      </c>
      <c r="Q32" s="196" t="str">
        <f>IF(ISBLANK('シート3-②'!J20),"",'シート3-②'!J20)</f>
        <v/>
      </c>
      <c r="R32" s="196" t="str">
        <f>IF(ISBLANK('シート3-②'!J21),"",'シート3-②'!J21)</f>
        <v/>
      </c>
      <c r="T32" s="33"/>
    </row>
    <row r="33" spans="1:20" customFormat="1" x14ac:dyDescent="0.15">
      <c r="A33" s="169" t="s">
        <v>333</v>
      </c>
      <c r="B33" s="218" t="str">
        <f>IF(ISBLANK(G28),"",G28)</f>
        <v/>
      </c>
      <c r="C33" s="194" t="s">
        <v>196</v>
      </c>
      <c r="D33" s="250">
        <v>3</v>
      </c>
      <c r="E33" s="171" t="str">
        <f>IF(ISBLANK('シート3-③'!E10),"",'シート3-③'!E10)</f>
        <v/>
      </c>
      <c r="F33" s="172" t="str">
        <f>IF(ISBLANK('シート3-③'!M10),"",'シート3-③'!M10)</f>
        <v/>
      </c>
      <c r="G33" s="172" t="str">
        <f>IF(ISBLANK('シート3-③'!R10),"",'シート3-③'!R10)</f>
        <v/>
      </c>
      <c r="H33" s="171" t="str">
        <f>IF(ISBLANK('シート3-③'!E11),"",'シート3-③'!E11)</f>
        <v/>
      </c>
      <c r="I33" s="192" t="str">
        <f>IF(ISBLANK('シート3-③'!M11),"",'シート3-③'!M11)</f>
        <v/>
      </c>
      <c r="J33" s="192" t="str">
        <f>IF(ISBLANK('シート3-③'!R11),"",'シート3-③'!R11)</f>
        <v/>
      </c>
      <c r="K33" s="193" t="str">
        <f>IF(ISBLANK('シート3-③'!E13),"",'シート3-③'!E13)</f>
        <v/>
      </c>
      <c r="L33" s="193" t="str">
        <f>IF(ISBLANK('シート3-③'!E14),"",'シート3-③'!E14)</f>
        <v/>
      </c>
      <c r="M33" s="194" t="str">
        <f>IF(ISBLANK('シート3-③'!Y10),"",'シート3-③'!Y10)</f>
        <v/>
      </c>
      <c r="N33" s="195" t="str">
        <f>IF(ISBLANK('シート3-③'!Y13),"",'シート3-③'!Y13)</f>
        <v/>
      </c>
      <c r="O33" s="196" t="str">
        <f>IF(ISBLANK('シート3-③'!J18),"",'シート3-③'!J18)</f>
        <v/>
      </c>
      <c r="P33" s="196" t="str">
        <f>IF(ISBLANK('シート3-③'!J19),"",'シート3-③'!J19)</f>
        <v/>
      </c>
      <c r="Q33" s="196" t="str">
        <f>IF(ISBLANK('シート3-③'!J20),"",'シート3-③'!J20)</f>
        <v/>
      </c>
      <c r="R33" s="196" t="str">
        <f>IF(ISBLANK('シート3-③'!J21),"",'シート3-③'!J21)</f>
        <v/>
      </c>
      <c r="T33" s="33"/>
    </row>
    <row r="34" spans="1:20" customFormat="1" x14ac:dyDescent="0.15">
      <c r="A34" s="169" t="s">
        <v>116</v>
      </c>
      <c r="B34" s="218" t="str">
        <f>IF(ISBLANK(G28),"",G28)</f>
        <v/>
      </c>
      <c r="C34" s="194" t="s">
        <v>196</v>
      </c>
      <c r="D34" s="250">
        <v>4</v>
      </c>
      <c r="E34" s="171" t="str">
        <f>IF(ISBLANK('シート3-④'!E10),"",'シート3-④'!E10)</f>
        <v/>
      </c>
      <c r="F34" s="172" t="str">
        <f>IF(ISBLANK('シート3-④'!M10),"",'シート3-④'!M10)</f>
        <v/>
      </c>
      <c r="G34" s="172" t="str">
        <f>IF(ISBLANK('シート3-④'!R10),"",'シート3-④'!R10)</f>
        <v/>
      </c>
      <c r="H34" s="171" t="str">
        <f>IF(ISBLANK('シート3-④'!E11),"",'シート3-④'!E11)</f>
        <v/>
      </c>
      <c r="I34" s="192" t="str">
        <f>IF(ISBLANK('シート3-④'!M11),"",'シート3-④'!M11)</f>
        <v/>
      </c>
      <c r="J34" s="192" t="str">
        <f>IF(ISBLANK('シート3-④'!R11),"",'シート3-④'!R11)</f>
        <v/>
      </c>
      <c r="K34" s="193" t="str">
        <f>IF(ISBLANK('シート3-④'!E13),"",'シート3-④'!E13)</f>
        <v/>
      </c>
      <c r="L34" s="193" t="str">
        <f>IF(ISBLANK('シート3-④'!E14),"",'シート3-④'!E14)</f>
        <v/>
      </c>
      <c r="M34" s="194" t="str">
        <f>IF(ISBLANK('シート3-④'!Y10),"",'シート3-④'!Y10)</f>
        <v/>
      </c>
      <c r="N34" s="195" t="str">
        <f>IF(ISBLANK('シート3-④'!Y13),"",'シート3-④'!Y13)</f>
        <v/>
      </c>
      <c r="O34" s="196" t="str">
        <f>IF(ISBLANK('シート3-④'!J18),"",'シート3-④'!J18)</f>
        <v/>
      </c>
      <c r="P34" s="196" t="str">
        <f>IF(ISBLANK('シート3-④'!J19),"",'シート3-④'!J19)</f>
        <v/>
      </c>
      <c r="Q34" s="196" t="str">
        <f>IF(ISBLANK('シート3-④'!J20),"",'シート3-④'!J20)</f>
        <v/>
      </c>
      <c r="R34" s="196" t="str">
        <f>IF(ISBLANK('シート3-④'!J21),"",'シート3-④'!J21)</f>
        <v/>
      </c>
      <c r="T34" s="33"/>
    </row>
    <row r="35" spans="1:20" customFormat="1" x14ac:dyDescent="0.15">
      <c r="A35" s="169" t="s">
        <v>116</v>
      </c>
      <c r="B35" s="218" t="str">
        <f>IF(ISBLANK(G28),"",G28)</f>
        <v/>
      </c>
      <c r="C35" s="194" t="s">
        <v>196</v>
      </c>
      <c r="D35" s="250">
        <v>5</v>
      </c>
      <c r="E35" s="171" t="str">
        <f>IF(ISBLANK('シート3-⑤'!E10),"",'シート3-⑤'!E10)</f>
        <v/>
      </c>
      <c r="F35" s="172" t="str">
        <f>IF(ISBLANK('シート3-⑤'!M10),"",'シート3-⑤'!M10)</f>
        <v/>
      </c>
      <c r="G35" s="172" t="str">
        <f>IF(ISBLANK('シート3-⑤'!R10),"",'シート3-⑤'!R10)</f>
        <v/>
      </c>
      <c r="H35" s="171" t="str">
        <f>IF(ISBLANK('シート3-⑤'!E11),"",'シート3-⑤'!E11)</f>
        <v/>
      </c>
      <c r="I35" s="192" t="str">
        <f>IF(ISBLANK('シート3-⑤'!M11),"",'シート3-⑤'!M11)</f>
        <v/>
      </c>
      <c r="J35" s="192" t="str">
        <f>IF(ISBLANK('シート3-⑤'!R11),"",'シート3-⑤'!R11)</f>
        <v/>
      </c>
      <c r="K35" s="193" t="str">
        <f>IF(ISBLANK('シート3-⑤'!E13),"",'シート3-⑤'!E13)</f>
        <v/>
      </c>
      <c r="L35" s="193" t="str">
        <f>IF(ISBLANK('シート3-⑤'!E14),"",'シート3-⑤'!E14)</f>
        <v/>
      </c>
      <c r="M35" s="194" t="str">
        <f>IF(ISBLANK('シート3-⑤'!Y10),"",'シート3-⑤'!Y10)</f>
        <v/>
      </c>
      <c r="N35" s="195" t="str">
        <f>IF(ISBLANK('シート3-⑤'!Y13),"",'シート3-⑤'!Y13)</f>
        <v/>
      </c>
      <c r="O35" s="196" t="str">
        <f>IF(ISBLANK('シート3-⑤'!J18),"",'シート3-⑤'!J18)</f>
        <v/>
      </c>
      <c r="P35" s="196" t="str">
        <f>IF(ISBLANK('シート3-⑤'!J19),"",'シート3-⑤'!J19)</f>
        <v/>
      </c>
      <c r="Q35" s="196" t="str">
        <f>IF(ISBLANK('シート3-⑤'!J20),"",'シート3-⑤'!J20)</f>
        <v/>
      </c>
      <c r="R35" s="196" t="str">
        <f>IF(ISBLANK('シート3-⑤'!J21),"",'シート3-⑤'!J21)</f>
        <v/>
      </c>
      <c r="T35" s="33"/>
    </row>
    <row r="36" spans="1:20" customFormat="1" x14ac:dyDescent="0.15">
      <c r="A36" s="169" t="s">
        <v>116</v>
      </c>
      <c r="B36" s="218" t="str">
        <f>IF(ISBLANK(G25),"",G25)</f>
        <v/>
      </c>
      <c r="C36" s="194" t="s">
        <v>196</v>
      </c>
      <c r="D36" s="250" t="s">
        <v>235</v>
      </c>
      <c r="E36" s="171" t="str">
        <f>IF(ISBLANK('シート3-⑥-1'!E10),"",'シート3-⑥-1'!E10)</f>
        <v/>
      </c>
      <c r="F36" s="172" t="str">
        <f>IF(ISBLANK('シート3-⑥-1'!M10),"",'シート3-⑥-1'!M10)</f>
        <v/>
      </c>
      <c r="G36" s="172" t="str">
        <f>IF(ISBLANK('シート3-⑥-1'!R10),"",'シート3-⑥-1'!R10)</f>
        <v/>
      </c>
      <c r="H36" s="171" t="str">
        <f>IF(ISBLANK('シート3-⑥-1'!E11),"",'シート3-⑥-1'!E11)</f>
        <v/>
      </c>
      <c r="I36" s="192" t="str">
        <f>IF(ISBLANK('シート3-⑥-1'!M11),"",'シート3-⑥-1'!M11)</f>
        <v/>
      </c>
      <c r="J36" s="192" t="str">
        <f>IF(ISBLANK('シート3-⑥-1'!R11),"",'シート3-⑥-1'!R11)</f>
        <v/>
      </c>
      <c r="K36" s="193" t="str">
        <f>IF(ISBLANK('シート3-⑥-1'!E13),"",'シート3-⑥-1'!E13)</f>
        <v/>
      </c>
      <c r="L36" s="193" t="str">
        <f>IF(ISBLANK('シート3-⑥-1'!E14),"",'シート3-⑥-1'!E14)</f>
        <v/>
      </c>
      <c r="M36" s="194" t="str">
        <f>IF(ISBLANK('シート3-⑥-1'!Y10),"",'シート3-⑥-1'!Y10)</f>
        <v/>
      </c>
      <c r="N36" s="195" t="str">
        <f>IF(ISBLANK('シート3-⑥-1'!Y13),"",'シート3-⑥-1'!Y13)</f>
        <v/>
      </c>
      <c r="O36" s="196" t="str">
        <f>IF(ISBLANK('シート3-⑥-1'!J18),"",'シート3-⑥-1'!J18)</f>
        <v/>
      </c>
      <c r="P36" s="196" t="str">
        <f>IF(ISBLANK('シート3-⑥-1'!J19),"",'シート3-⑥-1'!J19)</f>
        <v/>
      </c>
      <c r="Q36" s="196" t="str">
        <f>IF(ISBLANK('シート3-⑥-1'!J20),"",'シート3-⑥-1'!J20)</f>
        <v/>
      </c>
      <c r="R36" s="196" t="str">
        <f>IF(ISBLANK('シート3-⑥-1'!J21),"",'シート3-⑥-1'!J21)</f>
        <v/>
      </c>
      <c r="T36" s="33"/>
    </row>
    <row r="37" spans="1:20" customFormat="1" x14ac:dyDescent="0.15">
      <c r="A37" s="169" t="s">
        <v>116</v>
      </c>
      <c r="B37" s="218" t="str">
        <f>IF(ISBLANK(G26),"",G26)</f>
        <v/>
      </c>
      <c r="C37" s="194" t="s">
        <v>196</v>
      </c>
      <c r="D37" s="250" t="s">
        <v>236</v>
      </c>
      <c r="E37" s="171" t="str">
        <f>IF(ISBLANK('シート3-⑦'!E10),"",'シート3-⑦'!E10)</f>
        <v/>
      </c>
      <c r="F37" s="172" t="str">
        <f>IF(ISBLANK('シート3-⑦'!M10),"",'シート3-⑦'!M10)</f>
        <v/>
      </c>
      <c r="G37" s="172" t="str">
        <f>IF(ISBLANK('シート3-⑦'!R10),"",'シート3-⑦'!R10)</f>
        <v/>
      </c>
      <c r="H37" s="171" t="str">
        <f>IF(ISBLANK('シート3-⑦'!E11),"",'シート3-⑦'!E11)</f>
        <v/>
      </c>
      <c r="I37" s="192" t="str">
        <f>IF(ISBLANK('シート3-⑦'!M11),"",'シート3-⑦'!M11)</f>
        <v/>
      </c>
      <c r="J37" s="192" t="str">
        <f>IF(ISBLANK('シート3-⑦'!R11),"",'シート3-⑦'!R11)</f>
        <v/>
      </c>
      <c r="K37" s="193" t="str">
        <f>IF(ISBLANK('シート3-⑦'!E13),"",'シート3-⑦'!E13)</f>
        <v/>
      </c>
      <c r="L37" s="193" t="str">
        <f>IF(ISBLANK('シート3-⑦'!E14),"",'シート3-⑦'!E14)</f>
        <v/>
      </c>
      <c r="M37" s="194" t="str">
        <f>IF(ISBLANK('シート3-⑦'!Y10),"",'シート3-⑦'!Y10)</f>
        <v/>
      </c>
      <c r="N37" s="195" t="str">
        <f>IF(ISBLANK('シート3-⑦'!Y13),"",'シート3-⑦'!Y13)</f>
        <v/>
      </c>
      <c r="O37" s="196" t="str">
        <f>IF(ISBLANK('シート3-⑦'!J18),"",'シート3-⑦'!J18)</f>
        <v/>
      </c>
      <c r="P37" s="196" t="str">
        <f>IF(ISBLANK('シート3-⑦'!J19),"",'シート3-⑦'!J19)</f>
        <v/>
      </c>
      <c r="Q37" s="196" t="str">
        <f>IF(ISBLANK('シート3-⑦'!J20),"",'シート3-⑦'!J20)</f>
        <v/>
      </c>
      <c r="R37" s="196" t="str">
        <f>IF(ISBLANK('シート3-⑦'!J21),"",'シート3-⑦'!J21)</f>
        <v/>
      </c>
      <c r="T37" s="33"/>
    </row>
    <row r="38" spans="1:20" customFormat="1" x14ac:dyDescent="0.15">
      <c r="A38" s="169" t="s">
        <v>116</v>
      </c>
      <c r="B38" s="218" t="str">
        <f>IF(ISBLANK(G25),"",G25)</f>
        <v/>
      </c>
      <c r="C38" s="194" t="s">
        <v>196</v>
      </c>
      <c r="D38" s="250" t="s">
        <v>237</v>
      </c>
      <c r="E38" s="171" t="str">
        <f>IF(ISBLANK('シート3-⑧'!E10),"",'シート3-⑧'!E10)</f>
        <v/>
      </c>
      <c r="F38" s="172" t="str">
        <f>IF(ISBLANK('シート3-⑧'!M10),"",'シート3-⑧'!M10)</f>
        <v/>
      </c>
      <c r="G38" s="172" t="str">
        <f>IF(ISBLANK('シート3-⑧'!R10),"",'シート3-⑧'!R10)</f>
        <v/>
      </c>
      <c r="H38" s="171" t="str">
        <f>IF(ISBLANK('シート3-⑧'!E11),"",'シート3-⑧'!E11)</f>
        <v/>
      </c>
      <c r="I38" s="192" t="str">
        <f>IF(ISBLANK('シート3-⑧'!M11),"",'シート3-⑧'!M11)</f>
        <v/>
      </c>
      <c r="J38" s="192" t="str">
        <f>IF(ISBLANK('シート3-⑧'!R11),"",'シート3-⑧'!R11)</f>
        <v/>
      </c>
      <c r="K38" s="193" t="str">
        <f>IF(ISBLANK('シート3-⑧'!E13),"",'シート3-⑧'!E13)</f>
        <v/>
      </c>
      <c r="L38" s="193" t="str">
        <f>IF(ISBLANK('シート3-⑧'!E14),"",'シート3-⑧'!E14)</f>
        <v/>
      </c>
      <c r="M38" s="194" t="str">
        <f>IF(ISBLANK('シート3-⑧'!Y10),"",'シート3-⑧'!Y10)</f>
        <v/>
      </c>
      <c r="N38" s="195" t="str">
        <f>IF(ISBLANK('シート3-⑧'!Y13),"",'シート3-⑧'!Y13)</f>
        <v/>
      </c>
      <c r="O38" s="196" t="str">
        <f>IF(ISBLANK('シート3-⑧'!J18),"",'シート3-⑧'!J18)</f>
        <v/>
      </c>
      <c r="P38" s="196" t="str">
        <f>IF(ISBLANK('シート3-⑧'!J19),"",'シート3-⑧'!J19)</f>
        <v/>
      </c>
      <c r="Q38" s="196" t="str">
        <f>IF(ISBLANK('シート3-⑧'!J20),"",'シート3-⑧'!J20)</f>
        <v/>
      </c>
      <c r="R38" s="196" t="str">
        <f>IF(ISBLANK('シート3-⑧'!J21),"",'シート3-⑧'!J21)</f>
        <v/>
      </c>
      <c r="T38" s="33"/>
    </row>
    <row r="39" spans="1:20" customFormat="1" x14ac:dyDescent="0.15">
      <c r="A39" s="169" t="s">
        <v>116</v>
      </c>
      <c r="B39" s="218" t="str">
        <f>IF(ISBLANK(G26),"",G26)</f>
        <v/>
      </c>
      <c r="C39" s="194" t="s">
        <v>196</v>
      </c>
      <c r="D39" s="250" t="s">
        <v>238</v>
      </c>
      <c r="E39" s="171" t="e">
        <f>IF(ISBLANK(#REF!),"",#REF!)</f>
        <v>#REF!</v>
      </c>
      <c r="F39" s="172" t="e">
        <f>IF(ISBLANK(#REF!),"",#REF!)</f>
        <v>#REF!</v>
      </c>
      <c r="G39" s="172" t="e">
        <f>IF(ISBLANK(#REF!),"",#REF!)</f>
        <v>#REF!</v>
      </c>
      <c r="H39" s="171" t="e">
        <f>IF(ISBLANK(#REF!),"",#REF!)</f>
        <v>#REF!</v>
      </c>
      <c r="I39" s="192" t="e">
        <f>IF(ISBLANK(#REF!),"",#REF!)</f>
        <v>#REF!</v>
      </c>
      <c r="J39" s="192" t="e">
        <f>IF(ISBLANK(#REF!),"",#REF!)</f>
        <v>#REF!</v>
      </c>
      <c r="K39" s="193" t="e">
        <f>IF(ISBLANK(#REF!),"",#REF!)</f>
        <v>#REF!</v>
      </c>
      <c r="L39" s="193" t="e">
        <f>IF(ISBLANK(#REF!),"",#REF!)</f>
        <v>#REF!</v>
      </c>
      <c r="M39" s="194" t="e">
        <f>IF(ISBLANK(#REF!),"",#REF!)</f>
        <v>#REF!</v>
      </c>
      <c r="N39" s="195" t="e">
        <f>IF(ISBLANK(#REF!),"",#REF!)</f>
        <v>#REF!</v>
      </c>
      <c r="O39" s="196" t="e">
        <f>IF(ISBLANK(#REF!),"",#REF!)</f>
        <v>#REF!</v>
      </c>
      <c r="P39" s="196" t="e">
        <f>IF(ISBLANK(#REF!),"",#REF!)</f>
        <v>#REF!</v>
      </c>
      <c r="Q39" s="196" t="e">
        <f>IF(ISBLANK(#REF!),"",#REF!)</f>
        <v>#REF!</v>
      </c>
      <c r="R39" s="196" t="e">
        <f>IF(ISBLANK(#REF!),"",#REF!)</f>
        <v>#REF!</v>
      </c>
      <c r="T39" s="33"/>
    </row>
    <row r="40" spans="1:20" customFormat="1" x14ac:dyDescent="0.15">
      <c r="A40" s="169" t="s">
        <v>116</v>
      </c>
      <c r="B40" s="218" t="str">
        <f>IF(ISBLANK(G27),"",G27)</f>
        <v/>
      </c>
      <c r="C40" s="194" t="s">
        <v>196</v>
      </c>
      <c r="D40" s="250" t="s">
        <v>239</v>
      </c>
      <c r="E40" s="171" t="e">
        <f>IF(ISBLANK(#REF!),"",#REF!)</f>
        <v>#REF!</v>
      </c>
      <c r="F40" s="172" t="e">
        <f>IF(ISBLANK(#REF!),"",#REF!)</f>
        <v>#REF!</v>
      </c>
      <c r="G40" s="172" t="e">
        <f>IF(ISBLANK(#REF!),"",#REF!)</f>
        <v>#REF!</v>
      </c>
      <c r="H40" s="171" t="e">
        <f>IF(ISBLANK(#REF!),"",#REF!)</f>
        <v>#REF!</v>
      </c>
      <c r="I40" s="192" t="e">
        <f>IF(ISBLANK(#REF!),"",#REF!)</f>
        <v>#REF!</v>
      </c>
      <c r="J40" s="192" t="e">
        <f>IF(ISBLANK(#REF!),"",#REF!)</f>
        <v>#REF!</v>
      </c>
      <c r="K40" s="193" t="e">
        <f>IF(ISBLANK(#REF!),"",#REF!)</f>
        <v>#REF!</v>
      </c>
      <c r="L40" s="193" t="e">
        <f>IF(ISBLANK(#REF!),"",#REF!)</f>
        <v>#REF!</v>
      </c>
      <c r="M40" s="194" t="e">
        <f>IF(ISBLANK(#REF!),"",#REF!)</f>
        <v>#REF!</v>
      </c>
      <c r="N40" s="195" t="e">
        <f>IF(ISBLANK(#REF!),"",#REF!)</f>
        <v>#REF!</v>
      </c>
      <c r="O40" s="196" t="e">
        <f>IF(ISBLANK(#REF!),"",#REF!)</f>
        <v>#REF!</v>
      </c>
      <c r="P40" s="196" t="e">
        <f>IF(ISBLANK(#REF!),"",#REF!)</f>
        <v>#REF!</v>
      </c>
      <c r="Q40" s="196" t="e">
        <f>IF(ISBLANK(#REF!),"",#REF!)</f>
        <v>#REF!</v>
      </c>
      <c r="R40" s="196" t="e">
        <f>IF(ISBLANK(#REF!),"",#REF!)</f>
        <v>#REF!</v>
      </c>
      <c r="T40" s="33"/>
    </row>
    <row r="41" spans="1:20" customFormat="1" x14ac:dyDescent="0.15">
      <c r="A41" s="169" t="s">
        <v>334</v>
      </c>
      <c r="B41" s="218" t="str">
        <f>IF(ISBLANK(G28),"",G28)</f>
        <v/>
      </c>
      <c r="C41" s="194" t="s">
        <v>196</v>
      </c>
      <c r="D41" s="250" t="s">
        <v>330</v>
      </c>
      <c r="E41" s="171" t="e">
        <f>IF(ISBLANK(#REF!),"",#REF!)</f>
        <v>#REF!</v>
      </c>
      <c r="F41" s="192" t="e">
        <f>IF(ISBLANK(#REF!),"",#REF!)</f>
        <v>#REF!</v>
      </c>
      <c r="G41" s="192" t="e">
        <f>IF(ISBLANK(#REF!),"",#REF!)</f>
        <v>#REF!</v>
      </c>
      <c r="H41" s="171" t="e">
        <f>IF(ISBLANK(#REF!),"",#REF!)</f>
        <v>#REF!</v>
      </c>
      <c r="I41" s="192" t="e">
        <f>IF(ISBLANK(#REF!),"",#REF!)</f>
        <v>#REF!</v>
      </c>
      <c r="J41" s="192" t="e">
        <f>IF(ISBLANK(#REF!),"",#REF!)</f>
        <v>#REF!</v>
      </c>
      <c r="K41" s="193" t="e">
        <f>IF(ISBLANK(#REF!),"",#REF!)</f>
        <v>#REF!</v>
      </c>
      <c r="L41" s="193" t="e">
        <f>IF(ISBLANK(#REF!),"",#REF!)</f>
        <v>#REF!</v>
      </c>
      <c r="M41" s="194" t="e">
        <f>IF(ISBLANK(#REF!),"",#REF!)</f>
        <v>#REF!</v>
      </c>
      <c r="N41" s="195" t="e">
        <f>IF(ISBLANK(#REF!),"",#REF!)</f>
        <v>#REF!</v>
      </c>
      <c r="O41" s="196" t="e">
        <f>IF(ISBLANK(#REF!),"",#REF!)</f>
        <v>#REF!</v>
      </c>
      <c r="P41" s="196" t="e">
        <f>IF(ISBLANK(#REF!),"",#REF!)</f>
        <v>#REF!</v>
      </c>
      <c r="Q41" s="196" t="e">
        <f>IF(ISBLANK(#REF!),"",#REF!)</f>
        <v>#REF!</v>
      </c>
      <c r="R41" s="196" t="e">
        <f>IF(ISBLANK(#REF!),"",#REF!)</f>
        <v>#REF!</v>
      </c>
      <c r="T41" s="33"/>
    </row>
    <row r="42" spans="1:20" customFormat="1" x14ac:dyDescent="0.15">
      <c r="A42" s="169" t="s">
        <v>116</v>
      </c>
      <c r="B42" s="218" t="str">
        <f>IF(ISBLANK(G28),"",G28)</f>
        <v/>
      </c>
      <c r="C42" s="194" t="s">
        <v>196</v>
      </c>
      <c r="D42" s="250" t="s">
        <v>240</v>
      </c>
      <c r="E42" s="171" t="e">
        <f>IF(ISBLANK(#REF!),"",#REF!)</f>
        <v>#REF!</v>
      </c>
      <c r="F42" s="172" t="e">
        <f>IF(ISBLANK(#REF!),"",#REF!)</f>
        <v>#REF!</v>
      </c>
      <c r="G42" s="172" t="e">
        <f>IF(ISBLANK(#REF!),"",#REF!)</f>
        <v>#REF!</v>
      </c>
      <c r="H42" s="171" t="e">
        <f>IF(ISBLANK(#REF!),"",#REF!)</f>
        <v>#REF!</v>
      </c>
      <c r="I42" s="192" t="e">
        <f>IF(ISBLANK(#REF!),"",#REF!)</f>
        <v>#REF!</v>
      </c>
      <c r="J42" s="192" t="e">
        <f>IF(ISBLANK(#REF!),"",#REF!)</f>
        <v>#REF!</v>
      </c>
      <c r="K42" s="193" t="e">
        <f>IF(ISBLANK(#REF!),"",#REF!)</f>
        <v>#REF!</v>
      </c>
      <c r="L42" s="193" t="e">
        <f>IF(ISBLANK(#REF!),"",#REF!)</f>
        <v>#REF!</v>
      </c>
      <c r="M42" s="194" t="e">
        <f>IF(ISBLANK(#REF!),"",#REF!)</f>
        <v>#REF!</v>
      </c>
      <c r="N42" s="195" t="e">
        <f>IF(ISBLANK(#REF!),"",#REF!)</f>
        <v>#REF!</v>
      </c>
      <c r="O42" s="196" t="e">
        <f>IF(ISBLANK(#REF!),"",#REF!)</f>
        <v>#REF!</v>
      </c>
      <c r="P42" s="196" t="e">
        <f>IF(ISBLANK(#REF!),"",#REF!)</f>
        <v>#REF!</v>
      </c>
      <c r="Q42" s="196" t="e">
        <f>IF(ISBLANK(#REF!),"",#REF!)</f>
        <v>#REF!</v>
      </c>
      <c r="R42" s="196" t="e">
        <f>IF(ISBLANK(#REF!),"",#REF!)</f>
        <v>#REF!</v>
      </c>
      <c r="T42" s="33"/>
    </row>
    <row r="43" spans="1:20" customFormat="1" x14ac:dyDescent="0.15">
      <c r="A43" s="169" t="s">
        <v>116</v>
      </c>
      <c r="B43" s="218" t="str">
        <f>IF(ISBLANK(G28),"",G28)</f>
        <v/>
      </c>
      <c r="C43" s="194" t="s">
        <v>196</v>
      </c>
      <c r="D43" s="250">
        <v>7</v>
      </c>
      <c r="E43" s="171" t="e">
        <f>IF(ISBLANK(#REF!),"",#REF!)</f>
        <v>#REF!</v>
      </c>
      <c r="F43" s="172" t="e">
        <f>IF(ISBLANK(#REF!),"",#REF!)</f>
        <v>#REF!</v>
      </c>
      <c r="G43" s="172" t="e">
        <f>IF(ISBLANK(#REF!),"",#REF!)</f>
        <v>#REF!</v>
      </c>
      <c r="H43" s="171" t="e">
        <f>IF(ISBLANK(#REF!),"",#REF!)</f>
        <v>#REF!</v>
      </c>
      <c r="I43" s="192" t="e">
        <f>IF(ISBLANK(#REF!),"",#REF!)</f>
        <v>#REF!</v>
      </c>
      <c r="J43" s="192" t="e">
        <f>IF(ISBLANK(#REF!),"",#REF!)</f>
        <v>#REF!</v>
      </c>
      <c r="K43" s="193" t="e">
        <f>IF(ISBLANK(#REF!),"",#REF!)</f>
        <v>#REF!</v>
      </c>
      <c r="L43" s="193" t="e">
        <f>IF(ISBLANK(#REF!),"",#REF!)</f>
        <v>#REF!</v>
      </c>
      <c r="M43" s="194" t="e">
        <f>IF(ISBLANK(#REF!),"",#REF!)</f>
        <v>#REF!</v>
      </c>
      <c r="N43" s="195" t="e">
        <f>IF(ISBLANK(#REF!),"",#REF!)</f>
        <v>#REF!</v>
      </c>
      <c r="O43" s="196" t="e">
        <f>IF(ISBLANK(#REF!),"",#REF!)</f>
        <v>#REF!</v>
      </c>
      <c r="P43" s="196" t="e">
        <f>IF(ISBLANK(#REF!),"",#REF!)</f>
        <v>#REF!</v>
      </c>
      <c r="Q43" s="196" t="e">
        <f>IF(ISBLANK(#REF!),"",#REF!)</f>
        <v>#REF!</v>
      </c>
      <c r="R43" s="196" t="e">
        <f>IF(ISBLANK(#REF!),"",#REF!)</f>
        <v>#REF!</v>
      </c>
      <c r="T43" s="33"/>
    </row>
    <row r="44" spans="1:20" customFormat="1" x14ac:dyDescent="0.15">
      <c r="A44" s="169" t="s">
        <v>116</v>
      </c>
      <c r="B44" s="218" t="str">
        <f>IF(ISBLANK(G28),"",G28)</f>
        <v/>
      </c>
      <c r="C44" s="194" t="s">
        <v>196</v>
      </c>
      <c r="D44" s="250">
        <v>8</v>
      </c>
      <c r="E44" s="171" t="e">
        <f>IF(ISBLANK(#REF!),"",#REF!)</f>
        <v>#REF!</v>
      </c>
      <c r="F44" s="172" t="e">
        <f>IF(ISBLANK(#REF!),"",#REF!)</f>
        <v>#REF!</v>
      </c>
      <c r="G44" s="172" t="e">
        <f>IF(ISBLANK(#REF!),"",#REF!)</f>
        <v>#REF!</v>
      </c>
      <c r="H44" s="171" t="e">
        <f>IF(ISBLANK(#REF!),"",#REF!)</f>
        <v>#REF!</v>
      </c>
      <c r="I44" s="192" t="e">
        <f>IF(ISBLANK(#REF!),"",#REF!)</f>
        <v>#REF!</v>
      </c>
      <c r="J44" s="192" t="e">
        <f>IF(ISBLANK(#REF!),"",#REF!)</f>
        <v>#REF!</v>
      </c>
      <c r="K44" s="193" t="e">
        <f>IF(ISBLANK(#REF!),"",#REF!)</f>
        <v>#REF!</v>
      </c>
      <c r="L44" s="193" t="e">
        <f>IF(ISBLANK(#REF!),"",#REF!)</f>
        <v>#REF!</v>
      </c>
      <c r="M44" s="194" t="e">
        <f>IF(ISBLANK(#REF!),"",#REF!)</f>
        <v>#REF!</v>
      </c>
      <c r="N44" s="195" t="e">
        <f>IF(ISBLANK(#REF!),"",#REF!)</f>
        <v>#REF!</v>
      </c>
      <c r="O44" s="196" t="e">
        <f>IF(ISBLANK(#REF!),"",#REF!)</f>
        <v>#REF!</v>
      </c>
      <c r="P44" s="196" t="e">
        <f>IF(ISBLANK(#REF!),"",#REF!)</f>
        <v>#REF!</v>
      </c>
      <c r="Q44" s="196" t="e">
        <f>IF(ISBLANK(#REF!),"",#REF!)</f>
        <v>#REF!</v>
      </c>
      <c r="R44" s="196" t="e">
        <f>IF(ISBLANK(#REF!),"",#REF!)</f>
        <v>#REF!</v>
      </c>
      <c r="T44" s="33"/>
    </row>
    <row r="45" spans="1:20" customFormat="1" x14ac:dyDescent="0.15">
      <c r="A45" s="251"/>
      <c r="B45" s="194"/>
      <c r="C45" s="253"/>
      <c r="D45" s="170"/>
      <c r="E45" s="171"/>
      <c r="F45" s="172"/>
      <c r="G45" s="172"/>
      <c r="H45" s="171"/>
      <c r="I45" s="192"/>
      <c r="J45" s="192"/>
      <c r="K45" s="193"/>
      <c r="L45" s="193"/>
      <c r="M45" s="194"/>
      <c r="N45" s="195"/>
      <c r="O45" s="196"/>
      <c r="P45" s="196"/>
      <c r="Q45" s="196"/>
      <c r="R45" s="196"/>
      <c r="T45" s="33"/>
    </row>
    <row r="46" spans="1:20" customFormat="1" x14ac:dyDescent="0.15">
      <c r="A46" s="252"/>
      <c r="B46" s="199"/>
      <c r="C46" s="254"/>
      <c r="D46" s="179"/>
      <c r="E46" s="180"/>
      <c r="F46" s="181"/>
      <c r="G46" s="181"/>
      <c r="H46" s="180"/>
      <c r="I46" s="197"/>
      <c r="J46" s="197"/>
      <c r="K46" s="198"/>
      <c r="L46" s="198"/>
      <c r="M46" s="199"/>
      <c r="N46" s="200"/>
      <c r="O46" s="69"/>
      <c r="P46" s="69"/>
      <c r="Q46" s="69"/>
      <c r="R46" s="69"/>
      <c r="T46" s="33"/>
    </row>
    <row r="50" spans="5:5" x14ac:dyDescent="0.15">
      <c r="E50" s="33" t="str">
        <f>IF((SUM(R50:AD50)+SUM(AF50:AR50)+SUM(AT50:BS50))=0,"",1)</f>
        <v/>
      </c>
    </row>
    <row r="51" spans="5:5" x14ac:dyDescent="0.15">
      <c r="E51" s="33" t="str">
        <f>IF((SUM(R51:AD51)+SUM(AF51:AR51)+SUM(AT51:BS51))=0,"",2)</f>
        <v/>
      </c>
    </row>
    <row r="52" spans="5:5" x14ac:dyDescent="0.15">
      <c r="E52" s="33" t="str">
        <f>IF((SUM(R52:AD52)+SUM(AF52:AR52)+SUM(AT52:BS52))=0,"",3)</f>
        <v/>
      </c>
    </row>
    <row r="53" spans="5:5" x14ac:dyDescent="0.15">
      <c r="E53" s="33" t="str">
        <f>IF((SUM(R53:AD53)+SUM(AF53:AR53)+SUM(AT53:BS53))=0,"",4)</f>
        <v/>
      </c>
    </row>
    <row r="54" spans="5:5" x14ac:dyDescent="0.15">
      <c r="E54" s="33" t="str">
        <f>IF((SUM(R54:AD54)+SUM(AF54:AR54)+SUM(AT54:BS54))=0,"",5)</f>
        <v/>
      </c>
    </row>
    <row r="55" spans="5:5" x14ac:dyDescent="0.15">
      <c r="E55" s="33" t="str">
        <f>IF((SUM(R55:AD55)+SUM(AF55:AR55)+SUM(AT55:BS55))=0,"",6)</f>
        <v/>
      </c>
    </row>
    <row r="56" spans="5:5" x14ac:dyDescent="0.15">
      <c r="E56" s="33" t="str">
        <f>IF((SUM(R56:AD56)+SUM(AF56:AR56)+SUM(AT56:BS56))=0,"",7)</f>
        <v/>
      </c>
    </row>
    <row r="57" spans="5:5" x14ac:dyDescent="0.15">
      <c r="E57" s="33" t="str">
        <f>IF((SUM(R57:AD57)+SUM(AF57:AR57)+SUM(AT57:BS57))=0,"",8)</f>
        <v/>
      </c>
    </row>
    <row r="58" spans="5:5" x14ac:dyDescent="0.15">
      <c r="E58" s="33" t="str">
        <f>IF((SUM(R58:AD58)+SUM(AF58:AR58)+SUM(AT58:BS58))=0,"",9)</f>
        <v/>
      </c>
    </row>
    <row r="59" spans="5:5" x14ac:dyDescent="0.15">
      <c r="E59" s="33" t="str">
        <f>IF((SUM(R59:AD59)+SUM(AF59:AR59)+SUM(AT59:BS59))=0,"",10)</f>
        <v/>
      </c>
    </row>
    <row r="60" spans="5:5" x14ac:dyDescent="0.15">
      <c r="E60" s="33" t="str">
        <f>IF((SUM(R60:AD60)+SUM(AF60:AR60)+SUM(AT60:BS60))=0,"",11)</f>
        <v/>
      </c>
    </row>
    <row r="61" spans="5:5" x14ac:dyDescent="0.15">
      <c r="E61" s="33" t="str">
        <f>IF((SUM(R61:AD61)+SUM(AF61:AR61)+SUM(AT61:BS61))=0,"",12)</f>
        <v/>
      </c>
    </row>
    <row r="62" spans="5:5" x14ac:dyDescent="0.15">
      <c r="E62" s="33" t="str">
        <f>IF((SUM(R62:AD62)+SUM(AF62:AR62)+SUM(AT62:BS62))=0,"",13)</f>
        <v/>
      </c>
    </row>
    <row r="63" spans="5:5" x14ac:dyDescent="0.15">
      <c r="E63" s="33" t="str">
        <f>IF((SUM(R63:AD63)+SUM(AF63:AR63)+SUM(AT63:BS63))=0,"",14)</f>
        <v/>
      </c>
    </row>
    <row r="64" spans="5:5" x14ac:dyDescent="0.15">
      <c r="E64" s="33" t="str">
        <f>IF((SUM(R64:AD64)+SUM(AF64:AR64)+SUM(AT64:BS64))=0,"",15)</f>
        <v/>
      </c>
    </row>
    <row r="65" spans="5:5" x14ac:dyDescent="0.15">
      <c r="E65" s="33" t="str">
        <f>IF((SUM(R65:AD65)+SUM(AF65:AR65)+SUM(AT65:BS65))=0,"",16)</f>
        <v/>
      </c>
    </row>
  </sheetData>
  <mergeCells count="10">
    <mergeCell ref="C2:I2"/>
    <mergeCell ref="J2:P2"/>
    <mergeCell ref="Q2:W2"/>
    <mergeCell ref="BF8:BR8"/>
    <mergeCell ref="C29:N29"/>
    <mergeCell ref="O29:R29"/>
    <mergeCell ref="P8:AC8"/>
    <mergeCell ref="AD8:AQ8"/>
    <mergeCell ref="AR8:BE8"/>
    <mergeCell ref="C8:N8"/>
  </mergeCells>
  <phoneticPr fontId="59"/>
  <printOptions horizontalCentered="1" verticalCentered="1"/>
  <pageMargins left="0.7" right="0.7" top="0.75" bottom="0.75" header="0.3" footer="0.3"/>
  <pageSetup paperSize="9" orientation="portrait" blackAndWhite="1"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I136"/>
  <sheetViews>
    <sheetView zoomScaleNormal="100" workbookViewId="0">
      <selection activeCell="G7" sqref="G7"/>
    </sheetView>
  </sheetViews>
  <sheetFormatPr defaultRowHeight="13.5" x14ac:dyDescent="0.15"/>
  <sheetData>
    <row r="1" spans="1:9" x14ac:dyDescent="0.15">
      <c r="A1" t="s">
        <v>53</v>
      </c>
    </row>
    <row r="2" spans="1:9" x14ac:dyDescent="0.15">
      <c r="A2" s="20" t="s">
        <v>13</v>
      </c>
      <c r="B2" s="20" t="s">
        <v>31</v>
      </c>
      <c r="C2" s="688"/>
      <c r="D2" s="690" t="s">
        <v>43</v>
      </c>
      <c r="E2" s="691"/>
      <c r="F2" s="690" t="s">
        <v>34</v>
      </c>
      <c r="G2" s="691"/>
      <c r="H2" s="690" t="s">
        <v>42</v>
      </c>
      <c r="I2" s="691"/>
    </row>
    <row r="3" spans="1:9" x14ac:dyDescent="0.15">
      <c r="A3" s="36"/>
      <c r="B3" s="21" t="s">
        <v>32</v>
      </c>
      <c r="C3" s="689"/>
      <c r="D3" s="17" t="s">
        <v>44</v>
      </c>
      <c r="E3" s="19" t="s">
        <v>45</v>
      </c>
      <c r="F3" s="17" t="s">
        <v>44</v>
      </c>
      <c r="G3" s="22" t="s">
        <v>45</v>
      </c>
      <c r="H3" s="23" t="s">
        <v>46</v>
      </c>
      <c r="I3" s="22" t="s">
        <v>45</v>
      </c>
    </row>
    <row r="4" spans="1:9" x14ac:dyDescent="0.15">
      <c r="A4" s="38" t="s">
        <v>11</v>
      </c>
      <c r="B4" s="24">
        <v>0.33333333333333331</v>
      </c>
      <c r="C4" s="25"/>
      <c r="D4" s="10"/>
      <c r="E4" s="11"/>
      <c r="F4" s="12"/>
      <c r="G4" s="13"/>
      <c r="H4" s="12"/>
      <c r="I4" s="13"/>
    </row>
    <row r="5" spans="1:9" x14ac:dyDescent="0.15">
      <c r="A5" s="26" t="s">
        <v>12</v>
      </c>
      <c r="B5" s="24">
        <v>0.33680555555555558</v>
      </c>
      <c r="C5" s="25">
        <v>4</v>
      </c>
      <c r="D5" s="10" t="s">
        <v>49</v>
      </c>
      <c r="E5" s="11" t="s">
        <v>47</v>
      </c>
      <c r="F5" s="10" t="s">
        <v>54</v>
      </c>
      <c r="G5" s="32" t="s">
        <v>55</v>
      </c>
      <c r="H5" s="10" t="s">
        <v>56</v>
      </c>
      <c r="I5" s="32" t="s">
        <v>57</v>
      </c>
    </row>
    <row r="6" spans="1:9" x14ac:dyDescent="0.15">
      <c r="A6" s="28"/>
      <c r="B6" s="24">
        <v>0.34027777777777801</v>
      </c>
      <c r="C6" s="27">
        <v>3</v>
      </c>
      <c r="D6" s="14" t="s">
        <v>50</v>
      </c>
      <c r="E6" s="15" t="s">
        <v>48</v>
      </c>
      <c r="F6" s="14" t="s">
        <v>58</v>
      </c>
      <c r="G6" s="16" t="s">
        <v>59</v>
      </c>
      <c r="H6" s="14" t="s">
        <v>60</v>
      </c>
      <c r="I6" s="16" t="s">
        <v>61</v>
      </c>
    </row>
    <row r="7" spans="1:9" x14ac:dyDescent="0.15">
      <c r="A7" s="28"/>
      <c r="B7" s="24">
        <v>0.34375</v>
      </c>
      <c r="C7" s="27">
        <v>2</v>
      </c>
      <c r="D7" s="14" t="s">
        <v>51</v>
      </c>
      <c r="E7" s="15" t="s">
        <v>48</v>
      </c>
      <c r="F7" s="14" t="s">
        <v>62</v>
      </c>
      <c r="G7" s="16" t="s">
        <v>63</v>
      </c>
      <c r="H7" s="14" t="s">
        <v>64</v>
      </c>
      <c r="I7" s="16" t="s">
        <v>65</v>
      </c>
    </row>
    <row r="8" spans="1:9" x14ac:dyDescent="0.15">
      <c r="A8" s="28"/>
      <c r="B8" s="24">
        <v>0.34722222222222199</v>
      </c>
      <c r="C8" s="29">
        <v>1</v>
      </c>
      <c r="D8" s="17" t="s">
        <v>52</v>
      </c>
      <c r="E8" s="18" t="s">
        <v>48</v>
      </c>
      <c r="F8" s="17" t="s">
        <v>66</v>
      </c>
      <c r="G8" s="19" t="s">
        <v>67</v>
      </c>
      <c r="H8" s="17" t="s">
        <v>68</v>
      </c>
      <c r="I8" s="19" t="s">
        <v>69</v>
      </c>
    </row>
    <row r="9" spans="1:9" x14ac:dyDescent="0.15">
      <c r="A9" s="28"/>
      <c r="B9" s="24">
        <v>0.35069444444444497</v>
      </c>
      <c r="C9" s="30"/>
      <c r="D9" s="28"/>
      <c r="E9" s="28"/>
      <c r="F9" s="30"/>
      <c r="G9" s="28"/>
      <c r="H9" s="30"/>
      <c r="I9" s="30"/>
    </row>
    <row r="10" spans="1:9" x14ac:dyDescent="0.15">
      <c r="A10" s="28"/>
      <c r="B10" s="24">
        <v>0.35416666666666702</v>
      </c>
      <c r="C10" s="30"/>
      <c r="D10" s="28"/>
      <c r="E10" s="28"/>
      <c r="F10" s="30"/>
      <c r="G10" s="28"/>
      <c r="H10" s="30"/>
      <c r="I10" s="30"/>
    </row>
    <row r="11" spans="1:9" x14ac:dyDescent="0.15">
      <c r="A11" s="28"/>
      <c r="B11" s="24">
        <v>0.35763888888888901</v>
      </c>
      <c r="C11" s="28"/>
      <c r="D11" s="28"/>
      <c r="E11" s="28"/>
      <c r="F11" s="30"/>
      <c r="G11" s="28"/>
      <c r="H11" s="30"/>
      <c r="I11" s="30"/>
    </row>
    <row r="12" spans="1:9" x14ac:dyDescent="0.15">
      <c r="A12" s="28"/>
      <c r="B12" s="24">
        <v>0.36111111111111099</v>
      </c>
      <c r="C12" s="28"/>
      <c r="D12" s="28"/>
      <c r="E12" s="28"/>
      <c r="F12" s="30"/>
      <c r="G12" s="28"/>
      <c r="H12" s="30"/>
      <c r="I12" s="30"/>
    </row>
    <row r="13" spans="1:9" x14ac:dyDescent="0.15">
      <c r="A13" s="28"/>
      <c r="B13" s="24">
        <v>0.36458333333333398</v>
      </c>
      <c r="C13" s="28"/>
      <c r="D13" s="28"/>
      <c r="E13" s="28"/>
      <c r="F13" s="30"/>
      <c r="G13" s="28"/>
      <c r="H13" s="30"/>
      <c r="I13" s="30"/>
    </row>
    <row r="14" spans="1:9" x14ac:dyDescent="0.15">
      <c r="A14" s="28"/>
      <c r="B14" s="24">
        <v>0.36805555555555602</v>
      </c>
      <c r="C14" s="28"/>
      <c r="D14" s="28"/>
      <c r="E14" s="28"/>
      <c r="F14" s="30"/>
      <c r="G14" s="28"/>
      <c r="H14" s="30"/>
      <c r="I14" s="30"/>
    </row>
    <row r="15" spans="1:9" x14ac:dyDescent="0.15">
      <c r="A15" s="28"/>
      <c r="B15" s="24">
        <v>0.37152777777777801</v>
      </c>
      <c r="C15" s="28"/>
      <c r="D15" s="28"/>
      <c r="E15" s="28"/>
      <c r="F15" s="28"/>
      <c r="G15" s="28"/>
      <c r="H15" s="28"/>
      <c r="I15" s="28"/>
    </row>
    <row r="16" spans="1:9" x14ac:dyDescent="0.15">
      <c r="A16" s="28"/>
      <c r="B16" s="24">
        <v>0.375</v>
      </c>
      <c r="C16" s="28"/>
      <c r="D16" s="28"/>
      <c r="E16" s="28"/>
      <c r="F16" s="28"/>
      <c r="G16" s="28"/>
      <c r="H16" s="28"/>
      <c r="I16" s="28"/>
    </row>
    <row r="17" spans="1:9" x14ac:dyDescent="0.15">
      <c r="A17" s="28"/>
      <c r="B17" s="24">
        <v>0.37847222222222299</v>
      </c>
      <c r="C17" s="28"/>
      <c r="D17" s="28"/>
      <c r="E17" s="28"/>
      <c r="F17" s="28"/>
      <c r="G17" s="28"/>
      <c r="H17" s="28"/>
      <c r="I17" s="28"/>
    </row>
    <row r="18" spans="1:9" x14ac:dyDescent="0.15">
      <c r="A18" s="28"/>
      <c r="B18" s="24">
        <v>0.38194444444444497</v>
      </c>
      <c r="C18" s="28"/>
      <c r="D18" s="28"/>
      <c r="E18" s="28"/>
      <c r="F18" s="28"/>
      <c r="G18" s="28"/>
      <c r="H18" s="28"/>
      <c r="I18" s="28"/>
    </row>
    <row r="19" spans="1:9" x14ac:dyDescent="0.15">
      <c r="A19" s="28"/>
      <c r="B19" s="24">
        <v>0.38541666666666702</v>
      </c>
      <c r="C19" s="28"/>
      <c r="D19" s="28"/>
      <c r="E19" s="28"/>
      <c r="F19" s="28"/>
      <c r="G19" s="28"/>
      <c r="H19" s="28"/>
      <c r="I19" s="28"/>
    </row>
    <row r="20" spans="1:9" x14ac:dyDescent="0.15">
      <c r="A20" s="28"/>
      <c r="B20" s="24">
        <v>0.38888888888889001</v>
      </c>
      <c r="C20" s="28"/>
      <c r="D20" s="28"/>
      <c r="E20" s="28"/>
      <c r="F20" s="28"/>
      <c r="G20" s="28"/>
      <c r="H20" s="28"/>
      <c r="I20" s="28"/>
    </row>
    <row r="21" spans="1:9" x14ac:dyDescent="0.15">
      <c r="A21" s="28"/>
      <c r="B21" s="24">
        <v>0.39236111111111199</v>
      </c>
      <c r="C21" s="28"/>
      <c r="D21" s="28"/>
      <c r="E21" s="28"/>
      <c r="F21" s="28"/>
      <c r="G21" s="28"/>
      <c r="H21" s="28"/>
      <c r="I21" s="28"/>
    </row>
    <row r="22" spans="1:9" x14ac:dyDescent="0.15">
      <c r="A22" s="28"/>
      <c r="B22" s="24">
        <v>0.39583333333333398</v>
      </c>
      <c r="C22" s="28"/>
      <c r="D22" s="28"/>
      <c r="E22" s="28"/>
      <c r="F22" s="28"/>
      <c r="G22" s="28"/>
      <c r="H22" s="28"/>
      <c r="I22" s="28"/>
    </row>
    <row r="23" spans="1:9" x14ac:dyDescent="0.15">
      <c r="A23" s="28"/>
      <c r="B23" s="24">
        <v>0.39930555555555602</v>
      </c>
      <c r="C23" s="28"/>
      <c r="D23" s="28"/>
      <c r="E23" s="28"/>
      <c r="F23" s="28"/>
      <c r="G23" s="28"/>
      <c r="H23" s="28"/>
      <c r="I23" s="28"/>
    </row>
    <row r="24" spans="1:9" x14ac:dyDescent="0.15">
      <c r="A24" s="28"/>
      <c r="B24" s="24">
        <v>0.40277777777777901</v>
      </c>
      <c r="C24" s="28"/>
      <c r="D24" s="28"/>
      <c r="E24" s="28"/>
      <c r="F24" s="28"/>
      <c r="G24" s="28"/>
      <c r="H24" s="28"/>
      <c r="I24" s="28"/>
    </row>
    <row r="25" spans="1:9" x14ac:dyDescent="0.15">
      <c r="A25" s="28"/>
      <c r="B25" s="24">
        <v>0.406250000000001</v>
      </c>
      <c r="C25" s="28"/>
      <c r="D25" s="28"/>
      <c r="E25" s="28"/>
      <c r="F25" s="28"/>
      <c r="G25" s="28"/>
      <c r="H25" s="28"/>
      <c r="I25" s="28"/>
    </row>
    <row r="26" spans="1:9" x14ac:dyDescent="0.15">
      <c r="A26" s="28"/>
      <c r="B26" s="24">
        <v>0.40972222222222299</v>
      </c>
      <c r="C26" s="28"/>
      <c r="D26" s="28"/>
      <c r="E26" s="28"/>
      <c r="F26" s="28"/>
      <c r="G26" s="28"/>
      <c r="H26" s="28"/>
      <c r="I26" s="28"/>
    </row>
    <row r="27" spans="1:9" x14ac:dyDescent="0.15">
      <c r="A27" s="28"/>
      <c r="B27" s="24">
        <v>0.41319444444444497</v>
      </c>
      <c r="C27" s="28"/>
      <c r="D27" s="28"/>
      <c r="E27" s="28"/>
      <c r="F27" s="28"/>
      <c r="G27" s="28"/>
      <c r="H27" s="28"/>
      <c r="I27" s="28"/>
    </row>
    <row r="28" spans="1:9" x14ac:dyDescent="0.15">
      <c r="A28" s="28"/>
      <c r="B28" s="24">
        <v>0.41666666666666802</v>
      </c>
      <c r="C28" s="28"/>
      <c r="D28" s="28"/>
      <c r="E28" s="28"/>
      <c r="F28" s="28"/>
      <c r="G28" s="28"/>
      <c r="H28" s="28"/>
      <c r="I28" s="28"/>
    </row>
    <row r="29" spans="1:9" x14ac:dyDescent="0.15">
      <c r="A29" s="28"/>
      <c r="B29" s="24">
        <v>0.42013888888889001</v>
      </c>
      <c r="C29" s="28"/>
      <c r="D29" s="28"/>
      <c r="E29" s="28"/>
      <c r="F29" s="28"/>
      <c r="G29" s="28"/>
      <c r="H29" s="28"/>
      <c r="I29" s="28"/>
    </row>
    <row r="30" spans="1:9" x14ac:dyDescent="0.15">
      <c r="A30" s="28"/>
      <c r="B30" s="24">
        <v>0.42361111111111199</v>
      </c>
      <c r="C30" s="28"/>
      <c r="D30" s="28"/>
      <c r="E30" s="28"/>
      <c r="F30" s="28"/>
      <c r="G30" s="28"/>
      <c r="H30" s="28"/>
      <c r="I30" s="28"/>
    </row>
    <row r="31" spans="1:9" x14ac:dyDescent="0.15">
      <c r="A31" s="28"/>
      <c r="B31" s="24">
        <v>0.42708333333333398</v>
      </c>
      <c r="C31" s="28"/>
      <c r="D31" s="28"/>
      <c r="E31" s="28"/>
      <c r="F31" s="28"/>
      <c r="G31" s="28"/>
      <c r="H31" s="28"/>
      <c r="I31" s="28"/>
    </row>
    <row r="32" spans="1:9" x14ac:dyDescent="0.15">
      <c r="A32" s="28"/>
      <c r="B32" s="24">
        <v>0.43055555555555702</v>
      </c>
      <c r="C32" s="28"/>
      <c r="D32" s="28"/>
      <c r="E32" s="28"/>
      <c r="F32" s="28"/>
      <c r="G32" s="28"/>
      <c r="H32" s="28"/>
      <c r="I32" s="28"/>
    </row>
    <row r="33" spans="1:9" x14ac:dyDescent="0.15">
      <c r="A33" s="28"/>
      <c r="B33" s="24">
        <v>0.43402777777777901</v>
      </c>
      <c r="C33" s="28"/>
      <c r="D33" s="28"/>
      <c r="E33" s="28"/>
      <c r="F33" s="28"/>
      <c r="G33" s="28"/>
      <c r="H33" s="28"/>
      <c r="I33" s="28"/>
    </row>
    <row r="34" spans="1:9" x14ac:dyDescent="0.15">
      <c r="A34" s="28"/>
      <c r="B34" s="24">
        <v>0.437500000000001</v>
      </c>
      <c r="C34" s="28"/>
      <c r="D34" s="28"/>
      <c r="E34" s="28"/>
      <c r="F34" s="28"/>
      <c r="G34" s="28"/>
      <c r="H34" s="28"/>
      <c r="I34" s="28"/>
    </row>
    <row r="35" spans="1:9" x14ac:dyDescent="0.15">
      <c r="A35" s="28"/>
      <c r="B35" s="24">
        <v>0.44097222222222299</v>
      </c>
      <c r="C35" s="28"/>
      <c r="D35" s="28"/>
      <c r="E35" s="28"/>
      <c r="F35" s="28"/>
      <c r="G35" s="28"/>
      <c r="H35" s="28"/>
      <c r="I35" s="28"/>
    </row>
    <row r="36" spans="1:9" x14ac:dyDescent="0.15">
      <c r="A36" s="28"/>
      <c r="B36" s="24">
        <v>0.44444444444444497</v>
      </c>
      <c r="C36" s="28"/>
      <c r="D36" s="28"/>
      <c r="E36" s="28"/>
      <c r="F36" s="28"/>
      <c r="G36" s="28"/>
      <c r="H36" s="28"/>
      <c r="I36" s="28"/>
    </row>
    <row r="37" spans="1:9" x14ac:dyDescent="0.15">
      <c r="A37" s="28"/>
      <c r="B37" s="24">
        <v>0.44791666666666802</v>
      </c>
      <c r="C37" s="28"/>
      <c r="D37" s="28"/>
      <c r="E37" s="28"/>
      <c r="F37" s="28"/>
      <c r="G37" s="28"/>
      <c r="H37" s="28"/>
      <c r="I37" s="28"/>
    </row>
    <row r="38" spans="1:9" x14ac:dyDescent="0.15">
      <c r="A38" s="28"/>
      <c r="B38" s="24">
        <v>0.45138888888889001</v>
      </c>
      <c r="C38" s="28"/>
      <c r="D38" s="28"/>
      <c r="E38" s="28"/>
      <c r="F38" s="28"/>
      <c r="G38" s="28"/>
      <c r="H38" s="28"/>
      <c r="I38" s="28"/>
    </row>
    <row r="39" spans="1:9" x14ac:dyDescent="0.15">
      <c r="A39" s="28"/>
      <c r="B39" s="24">
        <v>0.45486111111111199</v>
      </c>
      <c r="C39" s="28"/>
      <c r="D39" s="28"/>
      <c r="E39" s="28"/>
      <c r="F39" s="28"/>
      <c r="G39" s="28"/>
      <c r="H39" s="28"/>
      <c r="I39" s="28"/>
    </row>
    <row r="40" spans="1:9" x14ac:dyDescent="0.15">
      <c r="A40" s="28"/>
      <c r="B40" s="24">
        <v>0.45833333333333498</v>
      </c>
      <c r="C40" s="28"/>
      <c r="D40" s="28"/>
      <c r="E40" s="28"/>
      <c r="F40" s="28"/>
      <c r="G40" s="28"/>
      <c r="H40" s="28"/>
      <c r="I40" s="28"/>
    </row>
    <row r="41" spans="1:9" x14ac:dyDescent="0.15">
      <c r="A41" s="28"/>
      <c r="B41" s="24">
        <v>0.46180555555555702</v>
      </c>
      <c r="C41" s="28"/>
      <c r="D41" s="28"/>
      <c r="E41" s="28"/>
      <c r="F41" s="28"/>
      <c r="G41" s="28"/>
      <c r="H41" s="28"/>
      <c r="I41" s="28"/>
    </row>
    <row r="42" spans="1:9" x14ac:dyDescent="0.15">
      <c r="A42" s="28"/>
      <c r="B42" s="24">
        <v>0.46527777777777901</v>
      </c>
      <c r="C42" s="28"/>
      <c r="D42" s="28"/>
      <c r="E42" s="28"/>
      <c r="F42" s="28"/>
      <c r="G42" s="28"/>
      <c r="H42" s="28"/>
      <c r="I42" s="28"/>
    </row>
    <row r="43" spans="1:9" x14ac:dyDescent="0.15">
      <c r="A43" s="28"/>
      <c r="B43" s="24">
        <v>0.468750000000001</v>
      </c>
      <c r="C43" s="28"/>
      <c r="D43" s="28"/>
      <c r="E43" s="28"/>
      <c r="F43" s="28"/>
      <c r="G43" s="28"/>
      <c r="H43" s="28"/>
      <c r="I43" s="28"/>
    </row>
    <row r="44" spans="1:9" x14ac:dyDescent="0.15">
      <c r="A44" s="28"/>
      <c r="B44" s="24">
        <v>0.47222222222222399</v>
      </c>
      <c r="C44" s="28"/>
      <c r="D44" s="28"/>
      <c r="E44" s="28"/>
      <c r="F44" s="28"/>
      <c r="G44" s="28"/>
      <c r="H44" s="28"/>
      <c r="I44" s="28"/>
    </row>
    <row r="45" spans="1:9" x14ac:dyDescent="0.15">
      <c r="A45" s="28"/>
      <c r="B45" s="24">
        <v>0.47569444444444597</v>
      </c>
      <c r="C45" s="28"/>
      <c r="D45" s="28"/>
      <c r="E45" s="28"/>
      <c r="F45" s="28"/>
      <c r="G45" s="28"/>
      <c r="H45" s="28"/>
      <c r="I45" s="28"/>
    </row>
    <row r="46" spans="1:9" x14ac:dyDescent="0.15">
      <c r="A46" s="28"/>
      <c r="B46" s="24">
        <v>0.47916666666666802</v>
      </c>
      <c r="C46" s="28"/>
      <c r="D46" s="28"/>
      <c r="E46" s="28"/>
      <c r="F46" s="28"/>
      <c r="G46" s="28"/>
      <c r="H46" s="28"/>
      <c r="I46" s="28"/>
    </row>
    <row r="47" spans="1:9" x14ac:dyDescent="0.15">
      <c r="A47" s="28"/>
      <c r="B47" s="24">
        <v>0.48263888888889001</v>
      </c>
      <c r="C47" s="28"/>
      <c r="D47" s="28"/>
      <c r="E47" s="28"/>
      <c r="F47" s="28"/>
      <c r="G47" s="28"/>
      <c r="H47" s="28"/>
      <c r="I47" s="28"/>
    </row>
    <row r="48" spans="1:9" x14ac:dyDescent="0.15">
      <c r="A48" s="28"/>
      <c r="B48" s="24">
        <v>0.48611111111111299</v>
      </c>
      <c r="C48" s="28"/>
      <c r="D48" s="28"/>
      <c r="E48" s="28"/>
      <c r="F48" s="28"/>
      <c r="G48" s="28"/>
      <c r="H48" s="28"/>
      <c r="I48" s="28"/>
    </row>
    <row r="49" spans="1:9" x14ac:dyDescent="0.15">
      <c r="A49" s="28"/>
      <c r="B49" s="24">
        <v>0.48958333333333498</v>
      </c>
      <c r="C49" s="28"/>
      <c r="D49" s="28"/>
      <c r="E49" s="28"/>
      <c r="F49" s="28"/>
      <c r="G49" s="28"/>
      <c r="H49" s="28"/>
      <c r="I49" s="28"/>
    </row>
    <row r="50" spans="1:9" x14ac:dyDescent="0.15">
      <c r="A50" s="28"/>
      <c r="B50" s="24">
        <v>0.49305555555555702</v>
      </c>
      <c r="C50" s="28"/>
      <c r="D50" s="28"/>
      <c r="E50" s="28"/>
      <c r="F50" s="28"/>
      <c r="G50" s="28"/>
      <c r="H50" s="28"/>
      <c r="I50" s="28"/>
    </row>
    <row r="51" spans="1:9" x14ac:dyDescent="0.15">
      <c r="A51" s="28"/>
      <c r="B51" s="24">
        <v>0.49652777777777901</v>
      </c>
      <c r="C51" s="28"/>
      <c r="D51" s="28"/>
      <c r="E51" s="28"/>
      <c r="F51" s="28"/>
      <c r="G51" s="28"/>
      <c r="H51" s="28"/>
      <c r="I51" s="28"/>
    </row>
    <row r="52" spans="1:9" x14ac:dyDescent="0.15">
      <c r="A52" s="28"/>
      <c r="B52" s="24">
        <v>0.500000000000002</v>
      </c>
      <c r="C52" s="28"/>
      <c r="D52" s="28"/>
      <c r="E52" s="28"/>
      <c r="F52" s="28"/>
      <c r="G52" s="28"/>
      <c r="H52" s="28"/>
      <c r="I52" s="28"/>
    </row>
    <row r="53" spans="1:9" x14ac:dyDescent="0.15">
      <c r="A53" s="28"/>
      <c r="B53" s="24">
        <v>0.50347222222222399</v>
      </c>
      <c r="C53" s="28"/>
      <c r="D53" s="28"/>
      <c r="E53" s="28"/>
      <c r="F53" s="28"/>
      <c r="G53" s="28"/>
      <c r="H53" s="28"/>
      <c r="I53" s="28"/>
    </row>
    <row r="54" spans="1:9" x14ac:dyDescent="0.15">
      <c r="A54" s="28"/>
      <c r="B54" s="24">
        <v>0.50694444444444597</v>
      </c>
      <c r="C54" s="28"/>
      <c r="D54" s="28"/>
      <c r="E54" s="28"/>
      <c r="F54" s="28"/>
      <c r="G54" s="28"/>
      <c r="H54" s="28"/>
      <c r="I54" s="28"/>
    </row>
    <row r="55" spans="1:9" x14ac:dyDescent="0.15">
      <c r="A55" s="28"/>
      <c r="B55" s="24">
        <v>0.51041666666666896</v>
      </c>
      <c r="C55" s="28"/>
      <c r="D55" s="28"/>
      <c r="E55" s="28"/>
      <c r="F55" s="28"/>
      <c r="G55" s="28"/>
      <c r="H55" s="28"/>
      <c r="I55" s="28"/>
    </row>
    <row r="56" spans="1:9" x14ac:dyDescent="0.15">
      <c r="A56" s="28"/>
      <c r="B56" s="24">
        <v>0.51388888888889095</v>
      </c>
      <c r="C56" s="28"/>
      <c r="D56" s="28"/>
      <c r="E56" s="28"/>
      <c r="F56" s="28"/>
      <c r="G56" s="28"/>
      <c r="H56" s="28"/>
      <c r="I56" s="28"/>
    </row>
    <row r="57" spans="1:9" x14ac:dyDescent="0.15">
      <c r="A57" s="28"/>
      <c r="B57" s="24">
        <v>0.51736111111111305</v>
      </c>
      <c r="C57" s="28"/>
      <c r="D57" s="28"/>
      <c r="E57" s="28"/>
      <c r="F57" s="28"/>
      <c r="G57" s="28"/>
      <c r="H57" s="28"/>
      <c r="I57" s="28"/>
    </row>
    <row r="58" spans="1:9" x14ac:dyDescent="0.15">
      <c r="A58" s="28"/>
      <c r="B58" s="24">
        <v>0.52083333333333504</v>
      </c>
      <c r="C58" s="28"/>
      <c r="D58" s="28"/>
      <c r="E58" s="28"/>
      <c r="F58" s="28"/>
      <c r="G58" s="28"/>
      <c r="H58" s="28"/>
      <c r="I58" s="28"/>
    </row>
    <row r="59" spans="1:9" x14ac:dyDescent="0.15">
      <c r="A59" s="28"/>
      <c r="B59" s="24">
        <v>0.52430555555555802</v>
      </c>
      <c r="C59" s="28"/>
      <c r="D59" s="28"/>
      <c r="E59" s="28"/>
      <c r="F59" s="28"/>
      <c r="G59" s="28"/>
      <c r="H59" s="28"/>
      <c r="I59" s="28"/>
    </row>
    <row r="60" spans="1:9" x14ac:dyDescent="0.15">
      <c r="A60" s="28"/>
      <c r="B60" s="24">
        <v>0.52777777777778001</v>
      </c>
      <c r="C60" s="28"/>
      <c r="D60" s="28"/>
      <c r="E60" s="28"/>
      <c r="F60" s="28"/>
      <c r="G60" s="28"/>
      <c r="H60" s="28"/>
      <c r="I60" s="28"/>
    </row>
    <row r="61" spans="1:9" x14ac:dyDescent="0.15">
      <c r="A61" s="28"/>
      <c r="B61" s="24">
        <v>0.531250000000002</v>
      </c>
      <c r="C61" s="28"/>
      <c r="D61" s="28"/>
      <c r="E61" s="28"/>
      <c r="F61" s="28"/>
      <c r="G61" s="28"/>
      <c r="H61" s="28"/>
      <c r="I61" s="28"/>
    </row>
    <row r="62" spans="1:9" x14ac:dyDescent="0.15">
      <c r="A62" s="28"/>
      <c r="B62" s="24">
        <v>0.53472222222222399</v>
      </c>
      <c r="C62" s="28"/>
      <c r="D62" s="28"/>
      <c r="E62" s="28"/>
      <c r="F62" s="28"/>
      <c r="G62" s="28"/>
      <c r="H62" s="28"/>
      <c r="I62" s="28"/>
    </row>
    <row r="63" spans="1:9" x14ac:dyDescent="0.15">
      <c r="A63" s="28"/>
      <c r="B63" s="24">
        <v>0.53819444444444697</v>
      </c>
      <c r="C63" s="28"/>
      <c r="D63" s="28"/>
      <c r="E63" s="28"/>
      <c r="F63" s="28"/>
      <c r="G63" s="28"/>
      <c r="H63" s="28"/>
      <c r="I63" s="28"/>
    </row>
    <row r="64" spans="1:9" x14ac:dyDescent="0.15">
      <c r="A64" s="28"/>
      <c r="B64" s="24">
        <v>0.54166666666666896</v>
      </c>
      <c r="C64" s="28"/>
      <c r="D64" s="28"/>
      <c r="E64" s="28"/>
      <c r="F64" s="28"/>
      <c r="G64" s="28"/>
      <c r="H64" s="28"/>
      <c r="I64" s="28"/>
    </row>
    <row r="65" spans="1:9" x14ac:dyDescent="0.15">
      <c r="A65" s="28"/>
      <c r="B65" s="24">
        <v>0.54513888888889095</v>
      </c>
      <c r="C65" s="28"/>
      <c r="D65" s="28"/>
      <c r="E65" s="28"/>
      <c r="F65" s="28"/>
      <c r="G65" s="28"/>
      <c r="H65" s="28"/>
      <c r="I65" s="28"/>
    </row>
    <row r="66" spans="1:9" x14ac:dyDescent="0.15">
      <c r="A66" s="28"/>
      <c r="B66" s="24">
        <v>0.54861111111111305</v>
      </c>
      <c r="C66" s="28"/>
      <c r="D66" s="28"/>
      <c r="E66" s="28"/>
      <c r="F66" s="28"/>
      <c r="G66" s="28"/>
      <c r="H66" s="28"/>
      <c r="I66" s="28"/>
    </row>
    <row r="67" spans="1:9" x14ac:dyDescent="0.15">
      <c r="A67" s="28"/>
      <c r="B67" s="24">
        <v>0.55208333333333603</v>
      </c>
      <c r="C67" s="28"/>
      <c r="D67" s="28"/>
      <c r="E67" s="28"/>
      <c r="F67" s="28"/>
      <c r="G67" s="28"/>
      <c r="H67" s="28"/>
      <c r="I67" s="28"/>
    </row>
    <row r="68" spans="1:9" x14ac:dyDescent="0.15">
      <c r="A68" s="28"/>
      <c r="B68" s="24">
        <v>0.55555555555555802</v>
      </c>
      <c r="C68" s="28"/>
      <c r="D68" s="28"/>
      <c r="E68" s="28"/>
      <c r="F68" s="28"/>
      <c r="G68" s="28"/>
      <c r="H68" s="28"/>
      <c r="I68" s="28"/>
    </row>
    <row r="69" spans="1:9" x14ac:dyDescent="0.15">
      <c r="A69" s="28"/>
      <c r="B69" s="24">
        <v>0.55902777777778001</v>
      </c>
      <c r="C69" s="28"/>
      <c r="D69" s="28"/>
      <c r="E69" s="28"/>
      <c r="F69" s="28"/>
      <c r="G69" s="28"/>
      <c r="H69" s="28"/>
      <c r="I69" s="28"/>
    </row>
    <row r="70" spans="1:9" x14ac:dyDescent="0.15">
      <c r="A70" s="28"/>
      <c r="B70" s="24">
        <v>0.562500000000003</v>
      </c>
      <c r="C70" s="28"/>
      <c r="D70" s="28"/>
      <c r="E70" s="28"/>
      <c r="F70" s="28"/>
      <c r="G70" s="28"/>
      <c r="H70" s="28"/>
      <c r="I70" s="28"/>
    </row>
    <row r="71" spans="1:9" x14ac:dyDescent="0.15">
      <c r="A71" s="28"/>
      <c r="B71" s="24">
        <v>0.56597222222222499</v>
      </c>
      <c r="C71" s="28"/>
      <c r="D71" s="28"/>
      <c r="E71" s="28"/>
      <c r="F71" s="28"/>
      <c r="G71" s="28"/>
      <c r="H71" s="28"/>
      <c r="I71" s="28"/>
    </row>
    <row r="72" spans="1:9" x14ac:dyDescent="0.15">
      <c r="A72" s="28"/>
      <c r="B72" s="24">
        <v>0.56944444444444697</v>
      </c>
      <c r="C72" s="28"/>
      <c r="D72" s="28"/>
      <c r="E72" s="28"/>
      <c r="F72" s="28"/>
      <c r="G72" s="28"/>
      <c r="H72" s="28"/>
      <c r="I72" s="28"/>
    </row>
    <row r="73" spans="1:9" x14ac:dyDescent="0.15">
      <c r="A73" s="28"/>
      <c r="B73" s="24">
        <v>0.57291666666666896</v>
      </c>
      <c r="C73" s="28"/>
      <c r="D73" s="28"/>
      <c r="E73" s="28"/>
      <c r="F73" s="28"/>
      <c r="G73" s="28"/>
      <c r="H73" s="28"/>
      <c r="I73" s="28"/>
    </row>
    <row r="74" spans="1:9" x14ac:dyDescent="0.15">
      <c r="A74" s="28"/>
      <c r="B74" s="24">
        <v>0.57638888888889195</v>
      </c>
      <c r="C74" s="28"/>
      <c r="D74" s="28"/>
      <c r="E74" s="28"/>
      <c r="F74" s="28"/>
      <c r="G74" s="28"/>
      <c r="H74" s="28"/>
      <c r="I74" s="28"/>
    </row>
    <row r="75" spans="1:9" x14ac:dyDescent="0.15">
      <c r="A75" s="28"/>
      <c r="B75" s="24">
        <v>0.57986111111111405</v>
      </c>
      <c r="C75" s="28"/>
      <c r="D75" s="28"/>
      <c r="E75" s="28"/>
      <c r="F75" s="28"/>
      <c r="G75" s="28"/>
      <c r="H75" s="28"/>
      <c r="I75" s="28"/>
    </row>
    <row r="76" spans="1:9" x14ac:dyDescent="0.15">
      <c r="A76" s="28"/>
      <c r="B76" s="24">
        <v>0.58333333333333603</v>
      </c>
      <c r="C76" s="28"/>
      <c r="D76" s="28"/>
      <c r="E76" s="28"/>
      <c r="F76" s="28"/>
      <c r="G76" s="28"/>
      <c r="H76" s="28"/>
      <c r="I76" s="28"/>
    </row>
    <row r="77" spans="1:9" x14ac:dyDescent="0.15">
      <c r="A77" s="28"/>
      <c r="B77" s="24">
        <v>0.58680555555555802</v>
      </c>
      <c r="C77" s="28"/>
      <c r="D77" s="28"/>
      <c r="E77" s="28"/>
      <c r="F77" s="28"/>
      <c r="G77" s="28"/>
      <c r="H77" s="28"/>
      <c r="I77" s="28"/>
    </row>
    <row r="78" spans="1:9" x14ac:dyDescent="0.15">
      <c r="A78" s="28"/>
      <c r="B78" s="24">
        <v>0.59027777777778101</v>
      </c>
      <c r="C78" s="28"/>
      <c r="D78" s="28"/>
      <c r="E78" s="28"/>
      <c r="F78" s="28"/>
      <c r="G78" s="28"/>
      <c r="H78" s="28"/>
      <c r="I78" s="28"/>
    </row>
    <row r="79" spans="1:9" x14ac:dyDescent="0.15">
      <c r="A79" s="28"/>
      <c r="B79" s="24">
        <v>0.593750000000003</v>
      </c>
      <c r="C79" s="28"/>
      <c r="D79" s="28"/>
      <c r="E79" s="28"/>
      <c r="F79" s="28"/>
      <c r="G79" s="28"/>
      <c r="H79" s="28"/>
      <c r="I79" s="28"/>
    </row>
    <row r="80" spans="1:9" x14ac:dyDescent="0.15">
      <c r="A80" s="28"/>
      <c r="B80" s="24">
        <v>0.59722222222222499</v>
      </c>
      <c r="C80" s="28"/>
      <c r="D80" s="28"/>
      <c r="E80" s="28"/>
      <c r="F80" s="28"/>
      <c r="G80" s="28"/>
      <c r="H80" s="28"/>
      <c r="I80" s="28"/>
    </row>
    <row r="81" spans="1:9" x14ac:dyDescent="0.15">
      <c r="A81" s="28"/>
      <c r="B81" s="24">
        <v>0.60069444444444697</v>
      </c>
      <c r="C81" s="28"/>
      <c r="D81" s="28"/>
      <c r="E81" s="28"/>
      <c r="F81" s="28"/>
      <c r="G81" s="28"/>
      <c r="H81" s="28"/>
      <c r="I81" s="28"/>
    </row>
    <row r="82" spans="1:9" x14ac:dyDescent="0.15">
      <c r="A82" s="28"/>
      <c r="B82" s="24">
        <v>0.60416666666666996</v>
      </c>
      <c r="C82" s="28"/>
      <c r="D82" s="28"/>
      <c r="E82" s="28"/>
      <c r="F82" s="28"/>
      <c r="G82" s="28"/>
      <c r="H82" s="28"/>
      <c r="I82" s="28"/>
    </row>
    <row r="83" spans="1:9" x14ac:dyDescent="0.15">
      <c r="A83" s="28"/>
      <c r="B83" s="24">
        <v>0.60763888888889195</v>
      </c>
      <c r="C83" s="28"/>
      <c r="D83" s="28"/>
      <c r="E83" s="28"/>
      <c r="F83" s="28"/>
      <c r="G83" s="28"/>
      <c r="H83" s="28"/>
      <c r="I83" s="28"/>
    </row>
    <row r="84" spans="1:9" x14ac:dyDescent="0.15">
      <c r="A84" s="28"/>
      <c r="B84" s="24">
        <v>0.61111111111111405</v>
      </c>
      <c r="C84" s="28"/>
      <c r="D84" s="28"/>
      <c r="E84" s="28"/>
      <c r="F84" s="28"/>
      <c r="G84" s="28"/>
      <c r="H84" s="28"/>
      <c r="I84" s="28"/>
    </row>
    <row r="85" spans="1:9" x14ac:dyDescent="0.15">
      <c r="A85" s="28"/>
      <c r="B85" s="24">
        <v>0.61458333333333603</v>
      </c>
      <c r="C85" s="28"/>
      <c r="D85" s="28"/>
      <c r="E85" s="28"/>
      <c r="F85" s="28"/>
      <c r="G85" s="28"/>
      <c r="H85" s="28"/>
      <c r="I85" s="28"/>
    </row>
    <row r="86" spans="1:9" x14ac:dyDescent="0.15">
      <c r="A86" s="28"/>
      <c r="B86" s="24">
        <v>0.61805555555555902</v>
      </c>
      <c r="C86" s="28"/>
      <c r="D86" s="28"/>
      <c r="E86" s="28"/>
      <c r="F86" s="28"/>
      <c r="G86" s="28"/>
      <c r="H86" s="28"/>
      <c r="I86" s="28"/>
    </row>
    <row r="87" spans="1:9" x14ac:dyDescent="0.15">
      <c r="A87" s="28"/>
      <c r="B87" s="24">
        <v>0.62152777777778101</v>
      </c>
      <c r="C87" s="28"/>
      <c r="D87" s="28"/>
      <c r="E87" s="28"/>
      <c r="F87" s="28"/>
      <c r="G87" s="28"/>
      <c r="H87" s="28"/>
      <c r="I87" s="28"/>
    </row>
    <row r="88" spans="1:9" x14ac:dyDescent="0.15">
      <c r="A88" s="28"/>
      <c r="B88" s="24">
        <v>0.625000000000003</v>
      </c>
      <c r="C88" s="28"/>
      <c r="D88" s="28"/>
      <c r="E88" s="28"/>
      <c r="F88" s="28"/>
      <c r="G88" s="28"/>
      <c r="H88" s="28"/>
      <c r="I88" s="28"/>
    </row>
    <row r="89" spans="1:9" x14ac:dyDescent="0.15">
      <c r="A89" s="28"/>
      <c r="B89" s="24">
        <v>0.62847222222222598</v>
      </c>
      <c r="C89" s="28"/>
      <c r="D89" s="28"/>
      <c r="E89" s="28"/>
      <c r="F89" s="28"/>
      <c r="G89" s="28"/>
      <c r="H89" s="28"/>
      <c r="I89" s="28"/>
    </row>
    <row r="90" spans="1:9" x14ac:dyDescent="0.15">
      <c r="A90" s="28"/>
      <c r="B90" s="24">
        <v>0.63194444444444797</v>
      </c>
      <c r="C90" s="28"/>
      <c r="D90" s="28"/>
      <c r="E90" s="28"/>
      <c r="F90" s="28"/>
      <c r="G90" s="28"/>
      <c r="H90" s="28"/>
      <c r="I90" s="28"/>
    </row>
    <row r="91" spans="1:9" x14ac:dyDescent="0.15">
      <c r="A91" s="28"/>
      <c r="B91" s="24">
        <v>0.63541666666666996</v>
      </c>
      <c r="C91" s="28"/>
      <c r="D91" s="28"/>
      <c r="E91" s="28"/>
      <c r="F91" s="28"/>
      <c r="G91" s="28"/>
      <c r="H91" s="28"/>
      <c r="I91" s="28"/>
    </row>
    <row r="92" spans="1:9" x14ac:dyDescent="0.15">
      <c r="A92" s="28"/>
      <c r="B92" s="24">
        <v>0.63888888888889195</v>
      </c>
      <c r="C92" s="28"/>
      <c r="D92" s="28"/>
      <c r="E92" s="28"/>
      <c r="F92" s="28"/>
      <c r="G92" s="28"/>
      <c r="H92" s="28"/>
      <c r="I92" s="28"/>
    </row>
    <row r="93" spans="1:9" x14ac:dyDescent="0.15">
      <c r="A93" s="28"/>
      <c r="B93" s="24">
        <v>0.64236111111111505</v>
      </c>
      <c r="C93" s="28"/>
      <c r="D93" s="28"/>
      <c r="E93" s="28"/>
      <c r="F93" s="28"/>
      <c r="G93" s="28"/>
      <c r="H93" s="28"/>
      <c r="I93" s="28"/>
    </row>
    <row r="94" spans="1:9" x14ac:dyDescent="0.15">
      <c r="A94" s="28"/>
      <c r="B94" s="24">
        <v>0.64583333333333703</v>
      </c>
      <c r="C94" s="28"/>
      <c r="D94" s="28"/>
      <c r="E94" s="28"/>
      <c r="F94" s="28"/>
      <c r="G94" s="28"/>
      <c r="H94" s="28"/>
      <c r="I94" s="28"/>
    </row>
    <row r="95" spans="1:9" x14ac:dyDescent="0.15">
      <c r="A95" s="28"/>
      <c r="B95" s="24">
        <v>0.64930555555555902</v>
      </c>
      <c r="C95" s="28"/>
      <c r="D95" s="28"/>
      <c r="E95" s="28"/>
      <c r="F95" s="28"/>
      <c r="G95" s="28"/>
      <c r="H95" s="28"/>
      <c r="I95" s="28"/>
    </row>
    <row r="96" spans="1:9" x14ac:dyDescent="0.15">
      <c r="A96" s="28"/>
      <c r="B96" s="24">
        <v>0.65277777777778101</v>
      </c>
      <c r="C96" s="28"/>
      <c r="D96" s="28"/>
      <c r="E96" s="28"/>
      <c r="F96" s="28"/>
      <c r="G96" s="28"/>
      <c r="H96" s="28"/>
      <c r="I96" s="28"/>
    </row>
    <row r="97" spans="1:9" x14ac:dyDescent="0.15">
      <c r="A97" s="28"/>
      <c r="B97" s="24">
        <v>0.656250000000004</v>
      </c>
      <c r="C97" s="28"/>
      <c r="D97" s="28"/>
      <c r="E97" s="28"/>
      <c r="F97" s="28"/>
      <c r="G97" s="28"/>
      <c r="H97" s="28"/>
      <c r="I97" s="28"/>
    </row>
    <row r="98" spans="1:9" x14ac:dyDescent="0.15">
      <c r="A98" s="28"/>
      <c r="B98" s="24">
        <v>0.65972222222222598</v>
      </c>
      <c r="C98" s="28"/>
      <c r="D98" s="28"/>
      <c r="E98" s="28"/>
      <c r="F98" s="28"/>
      <c r="G98" s="28"/>
      <c r="H98" s="28"/>
      <c r="I98" s="28"/>
    </row>
    <row r="99" spans="1:9" x14ac:dyDescent="0.15">
      <c r="A99" s="28"/>
      <c r="B99" s="24">
        <v>0.66319444444444797</v>
      </c>
      <c r="C99" s="28"/>
      <c r="D99" s="28"/>
      <c r="E99" s="28"/>
      <c r="F99" s="28"/>
      <c r="G99" s="28"/>
      <c r="H99" s="28"/>
      <c r="I99" s="28"/>
    </row>
    <row r="100" spans="1:9" x14ac:dyDescent="0.15">
      <c r="A100" s="28"/>
      <c r="B100" s="24">
        <v>0.66666666666666996</v>
      </c>
      <c r="C100" s="28"/>
      <c r="D100" s="28"/>
      <c r="E100" s="28"/>
      <c r="F100" s="28"/>
      <c r="G100" s="28"/>
      <c r="H100" s="28"/>
      <c r="I100" s="28"/>
    </row>
    <row r="101" spans="1:9" x14ac:dyDescent="0.15">
      <c r="A101" s="28"/>
      <c r="B101" s="24">
        <v>0.67013888888889295</v>
      </c>
      <c r="C101" s="28"/>
      <c r="D101" s="28"/>
      <c r="E101" s="28"/>
      <c r="F101" s="28"/>
      <c r="G101" s="28"/>
      <c r="H101" s="28"/>
      <c r="I101" s="28"/>
    </row>
    <row r="102" spans="1:9" x14ac:dyDescent="0.15">
      <c r="A102" s="28"/>
      <c r="B102" s="24">
        <v>0.67361111111111505</v>
      </c>
      <c r="C102" s="28"/>
      <c r="D102" s="28"/>
      <c r="E102" s="28"/>
      <c r="F102" s="28"/>
      <c r="G102" s="28"/>
      <c r="H102" s="28"/>
      <c r="I102" s="28"/>
    </row>
    <row r="103" spans="1:9" x14ac:dyDescent="0.15">
      <c r="A103" s="28"/>
      <c r="B103" s="24">
        <v>0.67708333333333703</v>
      </c>
      <c r="C103" s="28"/>
      <c r="D103" s="28"/>
      <c r="E103" s="28"/>
      <c r="F103" s="28"/>
      <c r="G103" s="28"/>
      <c r="H103" s="28"/>
      <c r="I103" s="28"/>
    </row>
    <row r="104" spans="1:9" x14ac:dyDescent="0.15">
      <c r="A104" s="28"/>
      <c r="B104" s="24">
        <v>0.68055555555556002</v>
      </c>
      <c r="C104" s="28"/>
      <c r="D104" s="28"/>
      <c r="E104" s="28"/>
      <c r="F104" s="28"/>
      <c r="G104" s="28"/>
      <c r="H104" s="28"/>
      <c r="I104" s="28"/>
    </row>
    <row r="105" spans="1:9" x14ac:dyDescent="0.15">
      <c r="A105" s="28"/>
      <c r="B105" s="24">
        <v>0.68402777777778201</v>
      </c>
      <c r="C105" s="28"/>
      <c r="D105" s="28"/>
      <c r="E105" s="28"/>
      <c r="F105" s="28"/>
      <c r="G105" s="28"/>
      <c r="H105" s="28"/>
      <c r="I105" s="28"/>
    </row>
    <row r="106" spans="1:9" x14ac:dyDescent="0.15">
      <c r="A106" s="28"/>
      <c r="B106" s="24">
        <v>0.687500000000004</v>
      </c>
      <c r="C106" s="28"/>
      <c r="D106" s="28"/>
      <c r="E106" s="28"/>
      <c r="F106" s="28"/>
      <c r="G106" s="28"/>
      <c r="H106" s="28"/>
      <c r="I106" s="28"/>
    </row>
    <row r="107" spans="1:9" x14ac:dyDescent="0.15">
      <c r="A107" s="28"/>
      <c r="B107" s="24">
        <v>0.69097222222222598</v>
      </c>
      <c r="C107" s="28"/>
      <c r="D107" s="28"/>
      <c r="E107" s="28"/>
      <c r="F107" s="28"/>
      <c r="G107" s="28"/>
      <c r="H107" s="28"/>
      <c r="I107" s="28"/>
    </row>
    <row r="108" spans="1:9" x14ac:dyDescent="0.15">
      <c r="A108" s="28"/>
      <c r="B108" s="24">
        <v>0.69444444444444897</v>
      </c>
      <c r="C108" s="28"/>
      <c r="D108" s="28"/>
      <c r="E108" s="28"/>
      <c r="F108" s="28"/>
      <c r="G108" s="28"/>
      <c r="H108" s="28"/>
      <c r="I108" s="28"/>
    </row>
    <row r="109" spans="1:9" x14ac:dyDescent="0.15">
      <c r="A109" s="28"/>
      <c r="B109" s="24">
        <v>0.69791666666667096</v>
      </c>
      <c r="C109" s="28"/>
      <c r="D109" s="28"/>
      <c r="E109" s="28"/>
      <c r="F109" s="28"/>
      <c r="G109" s="28"/>
      <c r="H109" s="28"/>
      <c r="I109" s="28"/>
    </row>
    <row r="110" spans="1:9" x14ac:dyDescent="0.15">
      <c r="A110" s="28"/>
      <c r="B110" s="24">
        <v>0.70138888888889295</v>
      </c>
      <c r="C110" s="28"/>
      <c r="D110" s="28"/>
      <c r="E110" s="28"/>
      <c r="F110" s="28"/>
      <c r="G110" s="28"/>
      <c r="H110" s="28"/>
      <c r="I110" s="28"/>
    </row>
    <row r="111" spans="1:9" x14ac:dyDescent="0.15">
      <c r="A111" s="28"/>
      <c r="B111" s="24">
        <v>0.70486111111111505</v>
      </c>
      <c r="C111" s="28"/>
      <c r="D111" s="28"/>
      <c r="E111" s="28"/>
      <c r="F111" s="28"/>
      <c r="G111" s="28"/>
      <c r="H111" s="28"/>
      <c r="I111" s="28"/>
    </row>
    <row r="112" spans="1:9" x14ac:dyDescent="0.15">
      <c r="A112" s="28"/>
      <c r="B112" s="24">
        <v>0.70833333333333803</v>
      </c>
      <c r="C112" s="28"/>
      <c r="D112" s="28"/>
      <c r="E112" s="28"/>
      <c r="F112" s="28"/>
      <c r="G112" s="28"/>
      <c r="H112" s="28"/>
      <c r="I112" s="28"/>
    </row>
    <row r="113" spans="1:9" x14ac:dyDescent="0.15">
      <c r="A113" s="28"/>
      <c r="B113" s="24">
        <v>0.71180555555556002</v>
      </c>
      <c r="C113" s="28"/>
      <c r="D113" s="28"/>
      <c r="E113" s="28"/>
      <c r="F113" s="28"/>
      <c r="G113" s="28"/>
      <c r="H113" s="28"/>
      <c r="I113" s="28"/>
    </row>
    <row r="114" spans="1:9" x14ac:dyDescent="0.15">
      <c r="A114" s="28"/>
      <c r="B114" s="24">
        <v>0.71527777777778201</v>
      </c>
      <c r="C114" s="28"/>
      <c r="D114" s="28"/>
      <c r="E114" s="28"/>
      <c r="F114" s="28"/>
      <c r="G114" s="28"/>
      <c r="H114" s="28"/>
      <c r="I114" s="28"/>
    </row>
    <row r="115" spans="1:9" x14ac:dyDescent="0.15">
      <c r="A115" s="28"/>
      <c r="B115" s="24">
        <v>0.718750000000004</v>
      </c>
      <c r="C115" s="28"/>
      <c r="D115" s="28"/>
      <c r="E115" s="28"/>
      <c r="F115" s="28"/>
      <c r="G115" s="28"/>
      <c r="H115" s="28"/>
      <c r="I115" s="28"/>
    </row>
    <row r="116" spans="1:9" x14ac:dyDescent="0.15">
      <c r="A116" s="28"/>
      <c r="B116" s="24">
        <v>0.72222222222222698</v>
      </c>
      <c r="C116" s="28"/>
      <c r="D116" s="28"/>
      <c r="E116" s="28"/>
      <c r="F116" s="28"/>
      <c r="G116" s="28"/>
      <c r="H116" s="28"/>
      <c r="I116" s="28"/>
    </row>
    <row r="117" spans="1:9" x14ac:dyDescent="0.15">
      <c r="A117" s="28"/>
      <c r="B117" s="24">
        <v>0.72569444444444897</v>
      </c>
      <c r="C117" s="28"/>
      <c r="D117" s="28"/>
      <c r="E117" s="28"/>
      <c r="F117" s="28"/>
      <c r="G117" s="28"/>
      <c r="H117" s="28"/>
      <c r="I117" s="28"/>
    </row>
    <row r="118" spans="1:9" x14ac:dyDescent="0.15">
      <c r="A118" s="28"/>
      <c r="B118" s="24">
        <v>0.72916666666667096</v>
      </c>
      <c r="C118" s="28"/>
      <c r="D118" s="28"/>
      <c r="E118" s="28"/>
      <c r="F118" s="28"/>
      <c r="G118" s="28"/>
      <c r="H118" s="28"/>
      <c r="I118" s="28"/>
    </row>
    <row r="119" spans="1:9" x14ac:dyDescent="0.15">
      <c r="A119" s="28"/>
      <c r="B119" s="24">
        <v>0.73263888888889395</v>
      </c>
      <c r="C119" s="28"/>
      <c r="D119" s="28"/>
      <c r="E119" s="28"/>
      <c r="F119" s="28"/>
      <c r="G119" s="28"/>
      <c r="H119" s="28"/>
      <c r="I119" s="28"/>
    </row>
    <row r="120" spans="1:9" x14ac:dyDescent="0.15">
      <c r="A120" s="28"/>
      <c r="B120" s="24">
        <v>0.73611111111111605</v>
      </c>
      <c r="C120" s="28"/>
      <c r="D120" s="28"/>
      <c r="E120" s="28"/>
      <c r="F120" s="28"/>
      <c r="G120" s="28"/>
      <c r="H120" s="28"/>
      <c r="I120" s="28"/>
    </row>
    <row r="121" spans="1:9" x14ac:dyDescent="0.15">
      <c r="A121" s="28"/>
      <c r="B121" s="24">
        <v>0.73958333333333803</v>
      </c>
      <c r="C121" s="28"/>
      <c r="D121" s="28"/>
      <c r="E121" s="28"/>
      <c r="F121" s="28"/>
      <c r="G121" s="28"/>
      <c r="H121" s="28"/>
      <c r="I121" s="28"/>
    </row>
    <row r="122" spans="1:9" x14ac:dyDescent="0.15">
      <c r="A122" s="28"/>
      <c r="B122" s="24">
        <v>0.74305555555556002</v>
      </c>
      <c r="C122" s="28"/>
      <c r="D122" s="28"/>
      <c r="E122" s="28"/>
      <c r="F122" s="28"/>
      <c r="G122" s="28"/>
      <c r="H122" s="28"/>
      <c r="I122" s="28"/>
    </row>
    <row r="123" spans="1:9" x14ac:dyDescent="0.15">
      <c r="A123" s="28"/>
      <c r="B123" s="24">
        <v>0.74652777777778301</v>
      </c>
      <c r="C123" s="28"/>
      <c r="D123" s="28"/>
      <c r="E123" s="28"/>
      <c r="F123" s="28"/>
      <c r="G123" s="28"/>
      <c r="H123" s="28"/>
      <c r="I123" s="28"/>
    </row>
    <row r="124" spans="1:9" x14ac:dyDescent="0.15">
      <c r="A124" s="28"/>
      <c r="B124" s="24">
        <v>0.750000000000005</v>
      </c>
      <c r="C124" s="28"/>
      <c r="D124" s="28"/>
      <c r="E124" s="28"/>
      <c r="F124" s="28"/>
      <c r="G124" s="28"/>
      <c r="H124" s="28"/>
      <c r="I124" s="28"/>
    </row>
    <row r="125" spans="1:9" x14ac:dyDescent="0.15">
      <c r="A125" s="28"/>
      <c r="B125" s="24">
        <v>0.75347222222222698</v>
      </c>
      <c r="C125" s="28"/>
      <c r="D125" s="28"/>
      <c r="E125" s="28"/>
      <c r="F125" s="28"/>
      <c r="G125" s="28"/>
      <c r="H125" s="28"/>
      <c r="I125" s="28"/>
    </row>
    <row r="126" spans="1:9" x14ac:dyDescent="0.15">
      <c r="A126" s="28"/>
      <c r="B126" s="24">
        <v>0.75694444444444897</v>
      </c>
      <c r="C126" s="28"/>
      <c r="D126" s="28"/>
      <c r="E126" s="28"/>
      <c r="F126" s="28"/>
      <c r="G126" s="28"/>
      <c r="H126" s="28"/>
      <c r="I126" s="28"/>
    </row>
    <row r="127" spans="1:9" x14ac:dyDescent="0.15">
      <c r="A127" s="28"/>
      <c r="B127" s="24">
        <v>0.76041666666667196</v>
      </c>
      <c r="C127" s="28"/>
      <c r="D127" s="28"/>
      <c r="E127" s="28"/>
      <c r="F127" s="28"/>
      <c r="G127" s="28"/>
      <c r="H127" s="28"/>
      <c r="I127" s="28"/>
    </row>
    <row r="128" spans="1:9" x14ac:dyDescent="0.15">
      <c r="A128" s="28"/>
      <c r="B128" s="24">
        <v>0.76388888888889395</v>
      </c>
      <c r="C128" s="28"/>
      <c r="D128" s="28"/>
      <c r="E128" s="28"/>
      <c r="F128" s="28"/>
      <c r="G128" s="28"/>
      <c r="H128" s="28"/>
      <c r="I128" s="28"/>
    </row>
    <row r="129" spans="1:9" x14ac:dyDescent="0.15">
      <c r="A129" s="28"/>
      <c r="B129" s="24">
        <v>0.76736111111111605</v>
      </c>
      <c r="C129" s="28"/>
      <c r="D129" s="28"/>
      <c r="E129" s="28"/>
      <c r="F129" s="28"/>
      <c r="G129" s="28"/>
      <c r="H129" s="28"/>
      <c r="I129" s="28"/>
    </row>
    <row r="130" spans="1:9" x14ac:dyDescent="0.15">
      <c r="A130" s="28"/>
      <c r="B130" s="24">
        <v>0.77083333333333803</v>
      </c>
      <c r="C130" s="28"/>
      <c r="D130" s="28"/>
      <c r="E130" s="28"/>
      <c r="F130" s="28"/>
      <c r="G130" s="28"/>
      <c r="H130" s="28"/>
      <c r="I130" s="28"/>
    </row>
    <row r="131" spans="1:9" x14ac:dyDescent="0.15">
      <c r="A131" s="28"/>
      <c r="B131" s="24">
        <v>0.77430555555556102</v>
      </c>
      <c r="C131" s="28"/>
      <c r="D131" s="28"/>
      <c r="E131" s="28"/>
      <c r="F131" s="28"/>
      <c r="G131" s="28"/>
      <c r="H131" s="28"/>
      <c r="I131" s="28"/>
    </row>
    <row r="132" spans="1:9" x14ac:dyDescent="0.15">
      <c r="A132" s="28"/>
      <c r="B132" s="24">
        <v>0.77777777777778301</v>
      </c>
      <c r="C132" s="28"/>
      <c r="D132" s="28"/>
      <c r="E132" s="28"/>
      <c r="F132" s="28"/>
      <c r="G132" s="28"/>
      <c r="H132" s="28"/>
      <c r="I132" s="28"/>
    </row>
    <row r="133" spans="1:9" x14ac:dyDescent="0.15">
      <c r="A133" s="28"/>
      <c r="B133" s="24">
        <v>0.781250000000005</v>
      </c>
      <c r="C133" s="28"/>
      <c r="D133" s="28"/>
      <c r="E133" s="28"/>
      <c r="F133" s="28"/>
      <c r="G133" s="28"/>
      <c r="H133" s="28"/>
      <c r="I133" s="28"/>
    </row>
    <row r="134" spans="1:9" x14ac:dyDescent="0.15">
      <c r="A134" s="28"/>
      <c r="B134" s="24">
        <v>0.78472222222222798</v>
      </c>
      <c r="C134" s="28"/>
      <c r="D134" s="28"/>
      <c r="E134" s="28"/>
      <c r="F134" s="28"/>
      <c r="G134" s="28"/>
      <c r="H134" s="28"/>
      <c r="I134" s="28"/>
    </row>
    <row r="135" spans="1:9" x14ac:dyDescent="0.15">
      <c r="A135" s="28"/>
      <c r="B135" s="24">
        <v>0.78819444444444997</v>
      </c>
      <c r="C135" s="28"/>
      <c r="D135" s="28"/>
      <c r="E135" s="28"/>
      <c r="F135" s="28"/>
      <c r="G135" s="28"/>
      <c r="H135" s="28"/>
      <c r="I135" s="28"/>
    </row>
    <row r="136" spans="1:9" x14ac:dyDescent="0.15">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59"/>
  <printOptions horizontalCentered="1" verticalCentered="1"/>
  <pageMargins left="0.7" right="0.7" top="0.75" bottom="0.75" header="0.3" footer="0.3"/>
  <pageSetup paperSize="9" orientation="portrait" blackAndWhite="1" horizontalDpi="2"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10"/>
  </sheetPr>
  <dimension ref="A1:G48"/>
  <sheetViews>
    <sheetView showGridLines="0" zoomScaleNormal="100" zoomScaleSheetLayoutView="100" workbookViewId="0">
      <selection activeCell="A2" sqref="A2"/>
    </sheetView>
  </sheetViews>
  <sheetFormatPr defaultRowHeight="13.5" x14ac:dyDescent="0.15"/>
  <cols>
    <col min="1" max="1" width="3.75" style="37" customWidth="1"/>
    <col min="2" max="2" width="5.125" style="37" customWidth="1"/>
    <col min="3" max="3" width="54" style="37" customWidth="1"/>
    <col min="4" max="5" width="11.25" style="37" customWidth="1"/>
    <col min="6" max="6" width="3.75" style="37" customWidth="1"/>
    <col min="7" max="16384" width="9" style="37"/>
  </cols>
  <sheetData>
    <row r="1" spans="1:6" x14ac:dyDescent="0.15">
      <c r="A1" s="156" t="s">
        <v>415</v>
      </c>
      <c r="B1" s="155"/>
      <c r="C1" s="155"/>
      <c r="D1" s="155"/>
      <c r="E1" s="155"/>
      <c r="F1" s="155"/>
    </row>
    <row r="3" spans="1:6" ht="22.5" customHeight="1" x14ac:dyDescent="0.15">
      <c r="A3" s="330" t="s">
        <v>195</v>
      </c>
      <c r="B3" s="330"/>
      <c r="C3" s="330"/>
      <c r="D3" s="330"/>
      <c r="E3" s="330"/>
      <c r="F3" s="330"/>
    </row>
    <row r="4" spans="1:6" ht="15" customHeight="1" x14ac:dyDescent="0.15">
      <c r="A4" s="75"/>
      <c r="B4" s="75"/>
      <c r="C4" s="75"/>
      <c r="D4" s="75"/>
      <c r="E4" s="75"/>
      <c r="F4" s="75"/>
    </row>
    <row r="5" spans="1:6" ht="18.75" customHeight="1" x14ac:dyDescent="0.15">
      <c r="A5" s="75"/>
      <c r="B5" s="75" t="s">
        <v>149</v>
      </c>
      <c r="C5" s="75"/>
      <c r="D5" s="75"/>
      <c r="E5" s="75"/>
      <c r="F5" s="75"/>
    </row>
    <row r="6" spans="1:6" ht="15" customHeight="1" x14ac:dyDescent="0.15">
      <c r="A6" s="75"/>
      <c r="B6" s="75"/>
      <c r="C6" s="75"/>
      <c r="D6" s="75"/>
      <c r="E6" s="75"/>
      <c r="F6" s="75"/>
    </row>
    <row r="7" spans="1:6" ht="18.75" customHeight="1" x14ac:dyDescent="0.15">
      <c r="A7" s="75"/>
      <c r="B7" s="468" t="s">
        <v>126</v>
      </c>
      <c r="C7" s="470"/>
      <c r="D7" s="470"/>
      <c r="E7" s="471"/>
      <c r="F7" s="75"/>
    </row>
    <row r="8" spans="1:6" ht="18.75" customHeight="1" x14ac:dyDescent="0.15">
      <c r="A8" s="75"/>
      <c r="B8" s="472" t="s">
        <v>115</v>
      </c>
      <c r="C8" s="473"/>
      <c r="D8" s="473"/>
      <c r="E8" s="474"/>
      <c r="F8" s="75"/>
    </row>
    <row r="9" spans="1:6" ht="18.75" customHeight="1" x14ac:dyDescent="0.15">
      <c r="A9" s="75"/>
      <c r="B9" s="475" t="s">
        <v>128</v>
      </c>
      <c r="C9" s="476"/>
      <c r="D9" s="476"/>
      <c r="E9" s="477"/>
      <c r="F9" s="75"/>
    </row>
    <row r="10" spans="1:6" ht="18.75" customHeight="1" x14ac:dyDescent="0.15">
      <c r="A10" s="75"/>
      <c r="B10" s="478" t="s">
        <v>127</v>
      </c>
      <c r="C10" s="479"/>
      <c r="D10" s="479"/>
      <c r="E10" s="480"/>
      <c r="F10" s="75"/>
    </row>
    <row r="11" spans="1:6" ht="18.75" customHeight="1" x14ac:dyDescent="0.15">
      <c r="A11" s="75"/>
      <c r="B11" s="75"/>
      <c r="C11" s="75"/>
      <c r="D11" s="75"/>
      <c r="E11" s="75"/>
      <c r="F11" s="75"/>
    </row>
    <row r="12" spans="1:6" ht="18.75" customHeight="1" x14ac:dyDescent="0.15">
      <c r="A12" s="75"/>
      <c r="B12" s="75"/>
      <c r="C12" s="75"/>
      <c r="D12" s="75"/>
      <c r="E12" s="75"/>
      <c r="F12" s="75"/>
    </row>
    <row r="13" spans="1:6" ht="18.75" customHeight="1" x14ac:dyDescent="0.15">
      <c r="A13" s="75"/>
      <c r="B13" s="468" t="s">
        <v>194</v>
      </c>
      <c r="C13" s="469"/>
      <c r="D13" s="481" t="s">
        <v>121</v>
      </c>
      <c r="E13" s="471"/>
      <c r="F13" s="75"/>
    </row>
    <row r="14" spans="1:6" ht="25.5" customHeight="1" x14ac:dyDescent="0.15">
      <c r="A14" s="75"/>
      <c r="B14" s="152" t="s">
        <v>72</v>
      </c>
      <c r="C14" s="246" t="s">
        <v>206</v>
      </c>
      <c r="D14" s="221" t="s">
        <v>71</v>
      </c>
      <c r="E14" s="222" t="s">
        <v>129</v>
      </c>
      <c r="F14" s="75"/>
    </row>
    <row r="15" spans="1:6" ht="25.5" customHeight="1" x14ac:dyDescent="0.15">
      <c r="A15" s="75"/>
      <c r="B15" s="153" t="s">
        <v>113</v>
      </c>
      <c r="C15" s="244" t="s">
        <v>207</v>
      </c>
      <c r="D15" s="65" t="s">
        <v>70</v>
      </c>
      <c r="E15" s="66" t="s">
        <v>116</v>
      </c>
      <c r="F15" s="75"/>
    </row>
    <row r="16" spans="1:6" ht="25.5" customHeight="1" x14ac:dyDescent="0.15">
      <c r="A16" s="75"/>
      <c r="B16" s="153" t="s">
        <v>114</v>
      </c>
      <c r="C16" s="244" t="s">
        <v>208</v>
      </c>
      <c r="D16" s="65" t="s">
        <v>70</v>
      </c>
      <c r="E16" s="66" t="s">
        <v>129</v>
      </c>
      <c r="F16" s="75"/>
    </row>
    <row r="17" spans="1:7" ht="25.5" customHeight="1" x14ac:dyDescent="0.15">
      <c r="A17" s="75"/>
      <c r="B17" s="153" t="s">
        <v>119</v>
      </c>
      <c r="C17" s="244" t="s">
        <v>209</v>
      </c>
      <c r="D17" s="65" t="s">
        <v>70</v>
      </c>
      <c r="E17" s="66" t="s">
        <v>116</v>
      </c>
      <c r="F17" s="75"/>
    </row>
    <row r="18" spans="1:7" ht="25.5" customHeight="1" x14ac:dyDescent="0.15">
      <c r="A18" s="75"/>
      <c r="B18" s="153" t="s">
        <v>120</v>
      </c>
      <c r="C18" s="244" t="s">
        <v>210</v>
      </c>
      <c r="D18" s="65" t="s">
        <v>70</v>
      </c>
      <c r="E18" s="66" t="s">
        <v>116</v>
      </c>
      <c r="F18" s="75"/>
    </row>
    <row r="19" spans="1:7" ht="25.5" customHeight="1" x14ac:dyDescent="0.15">
      <c r="A19" s="75"/>
      <c r="B19" s="153" t="s">
        <v>200</v>
      </c>
      <c r="C19" s="244" t="s">
        <v>211</v>
      </c>
      <c r="D19" s="65" t="s">
        <v>70</v>
      </c>
      <c r="E19" s="66" t="s">
        <v>116</v>
      </c>
      <c r="F19" s="75"/>
    </row>
    <row r="20" spans="1:7" ht="25.5" customHeight="1" x14ac:dyDescent="0.15">
      <c r="A20" s="75"/>
      <c r="B20" s="153" t="s">
        <v>201</v>
      </c>
      <c r="C20" s="244" t="s">
        <v>212</v>
      </c>
      <c r="D20" s="65" t="s">
        <v>70</v>
      </c>
      <c r="E20" s="66" t="s">
        <v>116</v>
      </c>
      <c r="F20" s="75"/>
    </row>
    <row r="21" spans="1:7" ht="25.5" customHeight="1" x14ac:dyDescent="0.15">
      <c r="A21" s="75"/>
      <c r="B21" s="153" t="s">
        <v>202</v>
      </c>
      <c r="C21" s="244" t="s">
        <v>213</v>
      </c>
      <c r="D21" s="65" t="s">
        <v>70</v>
      </c>
      <c r="E21" s="66" t="s">
        <v>116</v>
      </c>
      <c r="F21" s="75"/>
    </row>
    <row r="22" spans="1:7" ht="25.5" customHeight="1" x14ac:dyDescent="0.15">
      <c r="A22" s="75"/>
      <c r="B22" s="153" t="s">
        <v>203</v>
      </c>
      <c r="C22" s="244" t="s">
        <v>214</v>
      </c>
      <c r="D22" s="65" t="s">
        <v>70</v>
      </c>
      <c r="E22" s="66" t="s">
        <v>116</v>
      </c>
      <c r="F22" s="75"/>
    </row>
    <row r="23" spans="1:7" ht="25.5" customHeight="1" x14ac:dyDescent="0.15">
      <c r="A23" s="75"/>
      <c r="B23" s="153" t="s">
        <v>204</v>
      </c>
      <c r="C23" s="244" t="s">
        <v>215</v>
      </c>
      <c r="D23" s="65" t="s">
        <v>70</v>
      </c>
      <c r="E23" s="66" t="s">
        <v>116</v>
      </c>
      <c r="F23" s="75"/>
    </row>
    <row r="24" spans="1:7" ht="25.5" customHeight="1" x14ac:dyDescent="0.15">
      <c r="A24" s="75"/>
      <c r="B24" s="153" t="s">
        <v>205</v>
      </c>
      <c r="C24" s="244" t="s">
        <v>216</v>
      </c>
      <c r="D24" s="65" t="s">
        <v>70</v>
      </c>
      <c r="E24" s="66" t="s">
        <v>116</v>
      </c>
      <c r="F24" s="75"/>
    </row>
    <row r="25" spans="1:7" ht="39" customHeight="1" x14ac:dyDescent="0.15">
      <c r="A25" s="75"/>
      <c r="B25" s="153" t="s">
        <v>217</v>
      </c>
      <c r="C25" s="244" t="s">
        <v>218</v>
      </c>
      <c r="D25" s="65" t="s">
        <v>70</v>
      </c>
      <c r="E25" s="66" t="s">
        <v>116</v>
      </c>
      <c r="F25" s="75"/>
    </row>
    <row r="26" spans="1:7" ht="25.5" customHeight="1" x14ac:dyDescent="0.15">
      <c r="A26" s="75"/>
      <c r="B26" s="153" t="s">
        <v>118</v>
      </c>
      <c r="C26" s="244" t="s">
        <v>219</v>
      </c>
      <c r="D26" s="65" t="s">
        <v>70</v>
      </c>
      <c r="E26" s="66" t="s">
        <v>116</v>
      </c>
      <c r="F26" s="75"/>
    </row>
    <row r="27" spans="1:7" ht="25.5" customHeight="1" x14ac:dyDescent="0.15">
      <c r="A27" s="75"/>
      <c r="B27" s="154" t="s">
        <v>117</v>
      </c>
      <c r="C27" s="245" t="s">
        <v>220</v>
      </c>
      <c r="D27" s="247" t="s">
        <v>70</v>
      </c>
      <c r="E27" s="67" t="s">
        <v>116</v>
      </c>
      <c r="F27" s="75"/>
    </row>
    <row r="28" spans="1:7" s="155" customFormat="1" ht="9.75" customHeight="1" x14ac:dyDescent="0.15">
      <c r="A28" s="156"/>
      <c r="B28" s="156"/>
      <c r="C28" s="156"/>
      <c r="D28" s="248"/>
      <c r="E28" s="156"/>
      <c r="F28" s="156"/>
      <c r="G28" s="156"/>
    </row>
    <row r="29" spans="1:7" s="155" customFormat="1" ht="9.75" customHeight="1" x14ac:dyDescent="0.15">
      <c r="A29" s="156"/>
      <c r="B29" s="156"/>
      <c r="C29" s="156"/>
      <c r="D29" s="156"/>
      <c r="E29" s="156"/>
      <c r="F29" s="156"/>
      <c r="G29" s="156"/>
    </row>
    <row r="30" spans="1:7" s="155" customFormat="1" ht="12" customHeight="1" x14ac:dyDescent="0.15">
      <c r="A30" s="156"/>
      <c r="B30" s="157"/>
      <c r="C30" s="223"/>
      <c r="D30" s="157"/>
      <c r="E30" s="157"/>
      <c r="F30" s="156"/>
    </row>
    <row r="31" spans="1:7" s="155" customFormat="1" ht="12" customHeight="1" x14ac:dyDescent="0.15"/>
    <row r="32" spans="1:7" s="155" customFormat="1" ht="12" customHeight="1" x14ac:dyDescent="0.15"/>
    <row r="33" spans="1:6" s="155" customFormat="1" ht="12" customHeight="1" x14ac:dyDescent="0.15">
      <c r="C33" s="224"/>
    </row>
    <row r="34" spans="1:6" s="155" customFormat="1" x14ac:dyDescent="0.15"/>
    <row r="35" spans="1:6" s="155" customFormat="1" x14ac:dyDescent="0.15"/>
    <row r="36" spans="1:6" s="155" customFormat="1" x14ac:dyDescent="0.15"/>
    <row r="37" spans="1:6" s="155" customFormat="1" x14ac:dyDescent="0.15"/>
    <row r="38" spans="1:6" s="155" customFormat="1" x14ac:dyDescent="0.15"/>
    <row r="39" spans="1:6" s="155" customFormat="1" x14ac:dyDescent="0.15"/>
    <row r="40" spans="1:6" s="155" customFormat="1" x14ac:dyDescent="0.15"/>
    <row r="41" spans="1:6" s="155" customFormat="1" x14ac:dyDescent="0.15"/>
    <row r="42" spans="1:6" s="155" customFormat="1" x14ac:dyDescent="0.15"/>
    <row r="43" spans="1:6" s="155" customFormat="1" x14ac:dyDescent="0.15"/>
    <row r="44" spans="1:6" s="155" customFormat="1" x14ac:dyDescent="0.15"/>
    <row r="45" spans="1:6" s="155" customFormat="1" x14ac:dyDescent="0.15"/>
    <row r="46" spans="1:6" s="155" customFormat="1" x14ac:dyDescent="0.15"/>
    <row r="47" spans="1:6" s="155" customFormat="1" x14ac:dyDescent="0.15"/>
    <row r="48" spans="1:6" x14ac:dyDescent="0.15">
      <c r="A48" s="155"/>
      <c r="B48" s="155"/>
      <c r="C48" s="155"/>
      <c r="D48" s="155"/>
      <c r="E48" s="155"/>
      <c r="F48" s="155"/>
    </row>
  </sheetData>
  <mergeCells count="7">
    <mergeCell ref="A3:F3"/>
    <mergeCell ref="B13:C13"/>
    <mergeCell ref="B7:E7"/>
    <mergeCell ref="B8:E8"/>
    <mergeCell ref="B9:E9"/>
    <mergeCell ref="B10:E10"/>
    <mergeCell ref="D13:E13"/>
  </mergeCells>
  <phoneticPr fontId="59"/>
  <hyperlinks>
    <hyperlink ref="D14" location="'シート2-①'!Print_Area" display="シート2" xr:uid="{00000000-0004-0000-0300-000000000000}"/>
    <hyperlink ref="E14" location="'シート3-①'!Print_Area" display="シート3" xr:uid="{00000000-0004-0000-0300-000001000000}"/>
    <hyperlink ref="D15" location="'シート2-②'!Print_Area" display="シート2" xr:uid="{00000000-0004-0000-0300-000002000000}"/>
    <hyperlink ref="B8" location="'1'!A1" display="1．研修記録シート1（目標）" xr:uid="{00000000-0004-0000-0300-000003000000}"/>
    <hyperlink ref="E15" location="'シート3-②'!Print_Area" display="シート3" xr:uid="{00000000-0004-0000-0300-000004000000}"/>
    <hyperlink ref="B8:E8" location="シート1!A1" display="1．研修記録シート1（目標）" xr:uid="{00000000-0004-0000-0300-000005000000}"/>
    <hyperlink ref="D16" location="'シート2-③'!Print_Area" display="シート2" xr:uid="{00000000-0004-0000-0300-000006000000}"/>
    <hyperlink ref="E16" location="'シート3-③'!Print_Area" display="シート3" xr:uid="{00000000-0004-0000-0300-000007000000}"/>
    <hyperlink ref="D17" location="'シート2-④'!Print_Area" display="シート2" xr:uid="{00000000-0004-0000-0300-000008000000}"/>
    <hyperlink ref="D18" location="'シート2-⑤'!Print_Area" display="シート2" xr:uid="{00000000-0004-0000-0300-000009000000}"/>
    <hyperlink ref="D25" location="'シート2-⑥-7'!Print_Area" display="シート2" xr:uid="{00000000-0004-0000-0300-00000A000000}"/>
    <hyperlink ref="D26" location="'シート2-⑦'!Print_Area" display="シート2" xr:uid="{00000000-0004-0000-0300-00000B000000}"/>
    <hyperlink ref="D27" location="'シート2-⑧'!Print_Area" display="シート2" xr:uid="{00000000-0004-0000-0300-00000C000000}"/>
    <hyperlink ref="E17" location="'シート3-④'!Print_Area" display="シート3" xr:uid="{00000000-0004-0000-0300-00000D000000}"/>
    <hyperlink ref="E18" location="'シート3-⑤'!Print_Area" display="シート3" xr:uid="{00000000-0004-0000-0300-00000E000000}"/>
    <hyperlink ref="E25" location="'シート3-⑥-7'!Print_Area" display="シート3" xr:uid="{00000000-0004-0000-0300-00000F000000}"/>
    <hyperlink ref="E26" location="'シート3-⑦'!Print_Area" display="シート3" xr:uid="{00000000-0004-0000-0300-000010000000}"/>
    <hyperlink ref="E27" location="'シート3-⑧'!Print_Area" display="シート3" xr:uid="{00000000-0004-0000-0300-000011000000}"/>
    <hyperlink ref="D23" location="'シート2-⑥-5'!Print_Area" display="シート2" xr:uid="{00000000-0004-0000-0300-000012000000}"/>
    <hyperlink ref="E23" location="'シート2-⑥-5'!Print_Area" display="シート3" xr:uid="{00000000-0004-0000-0300-000013000000}"/>
    <hyperlink ref="D22" location="'シート2-⑥-4'!Print_Area" display="シート2" xr:uid="{00000000-0004-0000-0300-000014000000}"/>
    <hyperlink ref="E22" location="'シート3-⑥-4'!Print_Area" display="シート3" xr:uid="{00000000-0004-0000-0300-000015000000}"/>
    <hyperlink ref="D19" location="'シート2-⑥-1'!Print_Area" display="シート2" xr:uid="{00000000-0004-0000-0300-000016000000}"/>
    <hyperlink ref="E19" location="'シート3-⑥-1'!Print_Area" display="シート3" xr:uid="{00000000-0004-0000-0300-000017000000}"/>
    <hyperlink ref="D21" location="'シート2-⑥-3'!Print_Area" display="シート2" xr:uid="{00000000-0004-0000-0300-000018000000}"/>
    <hyperlink ref="E21" location="'シート3-⑥-3'!Print_Area" display="シート3" xr:uid="{00000000-0004-0000-0300-000019000000}"/>
    <hyperlink ref="D20" location="'シート2-⑥-2'!Print_Area" display="シート2" xr:uid="{00000000-0004-0000-0300-00001A000000}"/>
    <hyperlink ref="E20" location="'シート3-⑥-2'!Print_Area" display="シート3" xr:uid="{00000000-0004-0000-0300-00001B000000}"/>
    <hyperlink ref="D24" location="'シート2-⑥-6'!Print_Area" display="シート2" xr:uid="{00000000-0004-0000-0300-00001C000000}"/>
    <hyperlink ref="E24" location="'シート3-⑥-6'!Print_Area" display="シート3" xr:uid="{00000000-0004-0000-0300-00001D000000}"/>
  </hyperlinks>
  <printOptions horizontalCentered="1" verticalCentered="1"/>
  <pageMargins left="0.59055118110236227" right="0.59055118110236227" top="0.74803149606299213" bottom="0.74803149606299213" header="0.31496062992125984" footer="0.31496062992125984"/>
  <pageSetup paperSize="9" orientation="portrait"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71"/>
  <sheetViews>
    <sheetView showGridLines="0" zoomScaleNormal="100" zoomScaleSheetLayoutView="100" workbookViewId="0">
      <selection activeCell="B54" sqref="B54:R59"/>
    </sheetView>
  </sheetViews>
  <sheetFormatPr defaultRowHeight="13.5" x14ac:dyDescent="0.15"/>
  <cols>
    <col min="1" max="1" width="1.875" style="6" customWidth="1"/>
    <col min="2" max="2" width="3.25" style="6" customWidth="1"/>
    <col min="3" max="5" width="9" style="6" customWidth="1"/>
    <col min="6" max="7" width="4.625" style="6" customWidth="1"/>
    <col min="8" max="8" width="9" style="6" customWidth="1"/>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x14ac:dyDescent="0.15">
      <c r="A1" s="1"/>
      <c r="B1" s="2" t="s">
        <v>14</v>
      </c>
      <c r="C1" s="3"/>
      <c r="D1" s="1"/>
      <c r="E1" s="1"/>
      <c r="F1" s="1"/>
      <c r="G1" s="1"/>
      <c r="H1" s="1"/>
      <c r="I1" s="1"/>
      <c r="J1" s="1"/>
      <c r="K1" s="1"/>
      <c r="L1" s="1"/>
      <c r="M1" s="1"/>
      <c r="N1" s="1"/>
      <c r="O1" s="1"/>
      <c r="P1" s="1"/>
      <c r="Q1" s="1"/>
      <c r="R1" s="1"/>
      <c r="S1" s="1"/>
    </row>
    <row r="2" spans="1:27" s="75" customFormat="1" ht="3" customHeight="1" x14ac:dyDescent="0.15">
      <c r="B2" s="76"/>
      <c r="T2" s="77"/>
      <c r="U2" s="77"/>
    </row>
    <row r="3" spans="1:27" s="75" customFormat="1" ht="42" customHeight="1" x14ac:dyDescent="0.15">
      <c r="B3" s="340" t="s">
        <v>24</v>
      </c>
      <c r="C3" s="340"/>
      <c r="D3" s="340"/>
      <c r="E3" s="340"/>
      <c r="F3" s="340"/>
      <c r="G3" s="340"/>
      <c r="H3" s="340"/>
      <c r="I3" s="340"/>
      <c r="J3" s="340"/>
      <c r="K3" s="340"/>
      <c r="L3" s="340"/>
      <c r="M3" s="340"/>
      <c r="N3" s="340"/>
      <c r="O3" s="340"/>
      <c r="P3" s="340"/>
      <c r="Q3" s="340"/>
      <c r="R3" s="340"/>
      <c r="S3" s="78"/>
      <c r="T3" s="79"/>
      <c r="U3" s="79"/>
    </row>
    <row r="4" spans="1:27" s="75" customFormat="1" ht="6.75" customHeight="1" thickBot="1" x14ac:dyDescent="0.2">
      <c r="T4" s="77"/>
      <c r="U4" s="77"/>
    </row>
    <row r="5" spans="1:27" s="75" customFormat="1" ht="20.25" customHeight="1" thickBot="1" x14ac:dyDescent="0.2">
      <c r="B5" s="127" t="s">
        <v>28</v>
      </c>
      <c r="D5" s="127"/>
      <c r="E5" s="158" t="s">
        <v>193</v>
      </c>
      <c r="T5" s="77"/>
      <c r="U5" s="77"/>
      <c r="AA5" s="75" t="s">
        <v>150</v>
      </c>
    </row>
    <row r="6" spans="1:27" s="75" customFormat="1" ht="3.75" customHeight="1" thickBot="1" x14ac:dyDescent="0.2">
      <c r="T6" s="77"/>
      <c r="U6" s="77"/>
    </row>
    <row r="7" spans="1:27" s="75" customFormat="1" ht="18.75" customHeight="1" thickBot="1" x14ac:dyDescent="0.2">
      <c r="B7" s="367" t="s">
        <v>0</v>
      </c>
      <c r="C7" s="344"/>
      <c r="D7" s="342"/>
      <c r="E7" s="343"/>
      <c r="F7" s="369" t="s">
        <v>1</v>
      </c>
      <c r="G7" s="370"/>
      <c r="H7" s="342"/>
      <c r="I7" s="371"/>
      <c r="J7" s="343"/>
      <c r="K7" s="89"/>
      <c r="L7" s="367" t="s">
        <v>2</v>
      </c>
      <c r="M7" s="344"/>
      <c r="N7" s="345"/>
      <c r="O7" s="346"/>
      <c r="P7" s="346"/>
      <c r="Q7" s="346"/>
      <c r="R7" s="347"/>
      <c r="T7" s="77"/>
      <c r="U7" s="77"/>
    </row>
    <row r="8" spans="1:27" s="92" customFormat="1" ht="3.75" customHeight="1" thickBot="1" x14ac:dyDescent="0.2">
      <c r="B8" s="93"/>
      <c r="C8" s="93"/>
      <c r="D8" s="95"/>
      <c r="E8" s="95"/>
      <c r="F8" s="93"/>
      <c r="G8" s="93"/>
      <c r="H8" s="94"/>
      <c r="I8" s="94"/>
      <c r="J8" s="94"/>
      <c r="K8" s="93"/>
      <c r="L8" s="93"/>
      <c r="M8" s="96"/>
      <c r="N8" s="96"/>
      <c r="O8" s="94"/>
      <c r="P8" s="94"/>
      <c r="Q8" s="94"/>
      <c r="R8" s="94"/>
    </row>
    <row r="9" spans="1:27" s="75" customFormat="1" ht="18.75" customHeight="1" thickBot="1" x14ac:dyDescent="0.2">
      <c r="B9" s="367" t="s">
        <v>4</v>
      </c>
      <c r="C9" s="344"/>
      <c r="D9" s="345"/>
      <c r="E9" s="346"/>
      <c r="F9" s="346"/>
      <c r="G9" s="346"/>
      <c r="H9" s="346"/>
      <c r="I9" s="346"/>
      <c r="J9" s="347"/>
      <c r="K9" s="89"/>
      <c r="L9" s="367" t="s">
        <v>3</v>
      </c>
      <c r="M9" s="344"/>
      <c r="N9" s="345"/>
      <c r="O9" s="346"/>
      <c r="P9" s="346"/>
      <c r="Q9" s="346"/>
      <c r="R9" s="347"/>
      <c r="T9" s="77"/>
      <c r="U9" s="77"/>
    </row>
    <row r="10" spans="1:27" s="75" customFormat="1" x14ac:dyDescent="0.15">
      <c r="B10" s="89"/>
      <c r="C10" s="89"/>
      <c r="D10" s="89"/>
      <c r="E10" s="89"/>
      <c r="F10" s="89"/>
      <c r="G10" s="89"/>
      <c r="H10" s="89"/>
      <c r="I10" s="89"/>
      <c r="J10" s="89"/>
      <c r="K10" s="89"/>
      <c r="L10" s="89"/>
      <c r="M10" s="89"/>
      <c r="N10" s="89"/>
      <c r="O10" s="89"/>
      <c r="P10" s="89"/>
      <c r="Q10" s="89"/>
      <c r="R10" s="89"/>
      <c r="T10" s="77"/>
      <c r="U10" s="77"/>
    </row>
    <row r="11" spans="1:27" x14ac:dyDescent="0.15">
      <c r="A11" s="5"/>
      <c r="B11" s="55" t="s">
        <v>5</v>
      </c>
      <c r="C11" s="54"/>
      <c r="D11" s="54"/>
      <c r="E11" s="54"/>
      <c r="F11" s="54"/>
      <c r="G11" s="54"/>
      <c r="H11" s="54"/>
      <c r="I11" s="54"/>
      <c r="J11" s="54"/>
      <c r="K11" s="54"/>
      <c r="L11" s="54"/>
      <c r="M11" s="54"/>
      <c r="N11" s="54"/>
      <c r="O11" s="54"/>
      <c r="P11" s="54"/>
      <c r="Q11" s="54"/>
      <c r="R11" s="54"/>
      <c r="S11" s="5"/>
    </row>
    <row r="12" spans="1:27" s="75" customFormat="1" ht="16.5" customHeight="1" x14ac:dyDescent="0.15">
      <c r="A12" s="77"/>
      <c r="B12" s="128" t="s">
        <v>6</v>
      </c>
      <c r="C12" s="128"/>
      <c r="D12" s="128" t="s">
        <v>15</v>
      </c>
      <c r="E12" s="129"/>
      <c r="F12" s="128"/>
      <c r="G12" s="128"/>
      <c r="H12" s="128"/>
      <c r="I12" s="128"/>
      <c r="J12" s="128"/>
      <c r="K12" s="128"/>
      <c r="L12" s="128"/>
      <c r="M12" s="128"/>
      <c r="N12" s="128"/>
      <c r="O12" s="128"/>
      <c r="P12" s="128"/>
      <c r="Q12" s="128"/>
      <c r="R12" s="128"/>
      <c r="S12" s="77"/>
      <c r="T12" s="77"/>
      <c r="U12" s="77"/>
      <c r="V12" s="130" t="s">
        <v>13</v>
      </c>
      <c r="W12" s="131" t="s">
        <v>25</v>
      </c>
      <c r="X12" s="132" t="s">
        <v>139</v>
      </c>
      <c r="Y12" s="132" t="s">
        <v>143</v>
      </c>
      <c r="Z12" s="132"/>
    </row>
    <row r="13" spans="1:27" s="77" customFormat="1" ht="3.75" customHeight="1" thickBot="1" x14ac:dyDescent="0.2">
      <c r="B13" s="93"/>
      <c r="C13" s="93"/>
      <c r="D13" s="93"/>
      <c r="E13" s="133"/>
      <c r="F13" s="93"/>
      <c r="G13" s="93"/>
      <c r="H13" s="93"/>
      <c r="I13" s="93"/>
      <c r="J13" s="93"/>
      <c r="K13" s="93"/>
      <c r="L13" s="93"/>
      <c r="M13" s="93"/>
      <c r="N13" s="93"/>
      <c r="O13" s="93"/>
      <c r="P13" s="93"/>
      <c r="Q13" s="93"/>
      <c r="R13" s="93"/>
      <c r="V13" s="134"/>
      <c r="W13" s="135"/>
      <c r="X13" s="136"/>
      <c r="Y13" s="136"/>
      <c r="Z13" s="136"/>
    </row>
    <row r="14" spans="1:27" s="75" customFormat="1" ht="16.5" customHeight="1" thickBot="1" x14ac:dyDescent="0.2">
      <c r="A14" s="77"/>
      <c r="B14" s="341" t="s">
        <v>152</v>
      </c>
      <c r="C14" s="344"/>
      <c r="D14" s="342"/>
      <c r="E14" s="343"/>
      <c r="F14" s="93"/>
      <c r="G14" s="93"/>
      <c r="H14" s="93"/>
      <c r="I14" s="93"/>
      <c r="J14" s="93"/>
      <c r="K14" s="93"/>
      <c r="L14" s="93"/>
      <c r="M14" s="93"/>
      <c r="N14" s="93"/>
      <c r="O14" s="93"/>
      <c r="P14" s="93"/>
      <c r="Q14" s="93"/>
      <c r="R14" s="93"/>
      <c r="S14" s="77"/>
      <c r="T14" s="77"/>
      <c r="U14" s="77"/>
      <c r="V14" s="137"/>
      <c r="W14" s="138"/>
      <c r="X14" s="139"/>
      <c r="Y14" s="139"/>
      <c r="Z14" s="139"/>
    </row>
    <row r="15" spans="1:27" s="77" customFormat="1" ht="3.75" customHeight="1" thickBot="1" x14ac:dyDescent="0.2">
      <c r="B15" s="140"/>
      <c r="C15" s="140"/>
      <c r="D15" s="140"/>
      <c r="E15" s="141"/>
      <c r="F15" s="140"/>
      <c r="G15" s="140"/>
      <c r="H15" s="140"/>
      <c r="I15" s="140"/>
      <c r="J15" s="140"/>
      <c r="K15" s="140"/>
      <c r="L15" s="140"/>
      <c r="M15" s="140"/>
      <c r="N15" s="140"/>
      <c r="O15" s="140"/>
      <c r="P15" s="140"/>
      <c r="Q15" s="140"/>
      <c r="R15" s="140"/>
      <c r="V15" s="134"/>
      <c r="W15" s="135"/>
      <c r="X15" s="136"/>
      <c r="Y15" s="136"/>
      <c r="Z15" s="136"/>
    </row>
    <row r="16" spans="1:27" s="75" customFormat="1" x14ac:dyDescent="0.15">
      <c r="A16" s="77"/>
      <c r="B16" s="358"/>
      <c r="C16" s="359"/>
      <c r="D16" s="359"/>
      <c r="E16" s="359"/>
      <c r="F16" s="359"/>
      <c r="G16" s="359"/>
      <c r="H16" s="359"/>
      <c r="I16" s="359"/>
      <c r="J16" s="359"/>
      <c r="K16" s="359"/>
      <c r="L16" s="359"/>
      <c r="M16" s="359"/>
      <c r="N16" s="359"/>
      <c r="O16" s="359"/>
      <c r="P16" s="359"/>
      <c r="Q16" s="359"/>
      <c r="R16" s="360"/>
      <c r="S16" s="77"/>
      <c r="T16" s="77"/>
      <c r="U16" s="77"/>
      <c r="V16" s="142"/>
      <c r="W16" s="132"/>
      <c r="X16" s="143"/>
      <c r="Y16" s="143"/>
      <c r="Z16" s="143"/>
    </row>
    <row r="17" spans="1:27" s="75" customFormat="1" x14ac:dyDescent="0.15">
      <c r="A17" s="77"/>
      <c r="B17" s="361"/>
      <c r="C17" s="362"/>
      <c r="D17" s="362"/>
      <c r="E17" s="362"/>
      <c r="F17" s="362"/>
      <c r="G17" s="362"/>
      <c r="H17" s="362"/>
      <c r="I17" s="362"/>
      <c r="J17" s="362"/>
      <c r="K17" s="362"/>
      <c r="L17" s="362"/>
      <c r="M17" s="362"/>
      <c r="N17" s="362"/>
      <c r="O17" s="362"/>
      <c r="P17" s="362"/>
      <c r="Q17" s="362"/>
      <c r="R17" s="363"/>
      <c r="S17" s="77"/>
      <c r="T17" s="77"/>
      <c r="U17" s="77"/>
      <c r="V17" s="144" t="s">
        <v>181</v>
      </c>
      <c r="W17" s="144" t="s">
        <v>26</v>
      </c>
      <c r="X17" s="143">
        <v>4</v>
      </c>
      <c r="Y17" s="143" t="s">
        <v>142</v>
      </c>
      <c r="Z17" s="143" t="s">
        <v>144</v>
      </c>
    </row>
    <row r="18" spans="1:27" s="75" customFormat="1" x14ac:dyDescent="0.15">
      <c r="A18" s="77"/>
      <c r="B18" s="361"/>
      <c r="C18" s="362"/>
      <c r="D18" s="362"/>
      <c r="E18" s="362"/>
      <c r="F18" s="362"/>
      <c r="G18" s="362"/>
      <c r="H18" s="362"/>
      <c r="I18" s="362"/>
      <c r="J18" s="362"/>
      <c r="K18" s="362"/>
      <c r="L18" s="362"/>
      <c r="M18" s="362"/>
      <c r="N18" s="362"/>
      <c r="O18" s="362"/>
      <c r="P18" s="362"/>
      <c r="Q18" s="362"/>
      <c r="R18" s="363"/>
      <c r="S18" s="77"/>
      <c r="T18" s="77"/>
      <c r="U18" s="77"/>
      <c r="X18" s="143">
        <v>3</v>
      </c>
      <c r="Y18" s="143" t="s">
        <v>140</v>
      </c>
      <c r="Z18" s="143" t="s">
        <v>145</v>
      </c>
    </row>
    <row r="19" spans="1:27" s="75" customFormat="1" x14ac:dyDescent="0.15">
      <c r="A19" s="77"/>
      <c r="B19" s="361"/>
      <c r="C19" s="362"/>
      <c r="D19" s="362"/>
      <c r="E19" s="362"/>
      <c r="F19" s="362"/>
      <c r="G19" s="362"/>
      <c r="H19" s="362"/>
      <c r="I19" s="362"/>
      <c r="J19" s="362"/>
      <c r="K19" s="362"/>
      <c r="L19" s="362"/>
      <c r="M19" s="362"/>
      <c r="N19" s="362"/>
      <c r="O19" s="362"/>
      <c r="P19" s="362"/>
      <c r="Q19" s="362"/>
      <c r="R19" s="363"/>
      <c r="S19" s="77"/>
      <c r="T19" s="77"/>
      <c r="U19" s="77"/>
      <c r="V19" s="145"/>
      <c r="X19" s="143"/>
      <c r="Y19" s="143"/>
      <c r="Z19" s="143"/>
    </row>
    <row r="20" spans="1:27" s="75" customFormat="1" x14ac:dyDescent="0.15">
      <c r="A20" s="77"/>
      <c r="B20" s="361"/>
      <c r="C20" s="362"/>
      <c r="D20" s="362"/>
      <c r="E20" s="362"/>
      <c r="F20" s="362"/>
      <c r="G20" s="362"/>
      <c r="H20" s="362"/>
      <c r="I20" s="362"/>
      <c r="J20" s="362"/>
      <c r="K20" s="362"/>
      <c r="L20" s="362"/>
      <c r="M20" s="362"/>
      <c r="N20" s="362"/>
      <c r="O20" s="362"/>
      <c r="P20" s="362"/>
      <c r="Q20" s="362"/>
      <c r="R20" s="363"/>
      <c r="S20" s="77"/>
      <c r="T20" s="77"/>
      <c r="U20" s="77"/>
      <c r="X20" s="143">
        <v>2</v>
      </c>
      <c r="Y20" s="143" t="s">
        <v>141</v>
      </c>
      <c r="Z20" s="143" t="s">
        <v>146</v>
      </c>
    </row>
    <row r="21" spans="1:27" s="75" customFormat="1" ht="14.25" thickBot="1" x14ac:dyDescent="0.2">
      <c r="A21" s="77"/>
      <c r="B21" s="364"/>
      <c r="C21" s="365"/>
      <c r="D21" s="365"/>
      <c r="E21" s="365"/>
      <c r="F21" s="365"/>
      <c r="G21" s="365"/>
      <c r="H21" s="365"/>
      <c r="I21" s="365"/>
      <c r="J21" s="365"/>
      <c r="K21" s="365"/>
      <c r="L21" s="365"/>
      <c r="M21" s="365"/>
      <c r="N21" s="365"/>
      <c r="O21" s="365"/>
      <c r="P21" s="365"/>
      <c r="Q21" s="365"/>
      <c r="R21" s="366"/>
      <c r="S21" s="77"/>
      <c r="T21" s="77"/>
      <c r="U21" s="77"/>
      <c r="X21" s="146">
        <v>1</v>
      </c>
      <c r="Y21" s="146" t="s">
        <v>140</v>
      </c>
      <c r="Z21" s="146" t="s">
        <v>147</v>
      </c>
    </row>
    <row r="22" spans="1:27" s="75" customFormat="1" x14ac:dyDescent="0.15">
      <c r="A22" s="77"/>
      <c r="B22" s="147"/>
      <c r="C22" s="147"/>
      <c r="D22" s="147"/>
      <c r="E22" s="147"/>
      <c r="F22" s="147"/>
      <c r="G22" s="147"/>
      <c r="H22" s="147"/>
      <c r="I22" s="147"/>
      <c r="J22" s="147"/>
      <c r="K22" s="147"/>
      <c r="L22" s="147"/>
      <c r="M22" s="147"/>
      <c r="N22" s="147"/>
      <c r="O22" s="147"/>
      <c r="P22" s="147"/>
      <c r="Q22" s="147"/>
      <c r="R22" s="147"/>
      <c r="S22" s="77"/>
      <c r="T22" s="77"/>
      <c r="U22" s="77"/>
    </row>
    <row r="23" spans="1:27" s="75" customFormat="1" ht="18.75" customHeight="1" x14ac:dyDescent="0.15">
      <c r="A23" s="77"/>
      <c r="B23" s="129" t="s">
        <v>7</v>
      </c>
      <c r="C23" s="129"/>
      <c r="D23" s="128" t="s">
        <v>16</v>
      </c>
      <c r="E23" s="128"/>
      <c r="F23" s="128"/>
      <c r="G23" s="128"/>
      <c r="H23" s="128"/>
      <c r="I23" s="128"/>
      <c r="J23" s="128"/>
      <c r="K23" s="128"/>
      <c r="L23" s="128"/>
      <c r="M23" s="128"/>
      <c r="N23" s="128"/>
      <c r="O23" s="128"/>
      <c r="P23" s="128"/>
      <c r="Q23" s="128"/>
      <c r="R23" s="128"/>
      <c r="S23" s="77"/>
      <c r="T23" s="77"/>
      <c r="U23" s="77"/>
    </row>
    <row r="24" spans="1:27" s="75" customFormat="1" ht="3.75" customHeight="1" thickBot="1" x14ac:dyDescent="0.2">
      <c r="A24" s="77"/>
      <c r="B24" s="133"/>
      <c r="C24" s="133"/>
      <c r="D24" s="93"/>
      <c r="E24" s="93"/>
      <c r="F24" s="93"/>
      <c r="G24" s="93"/>
      <c r="H24" s="93"/>
      <c r="I24" s="93"/>
      <c r="J24" s="93"/>
      <c r="K24" s="93"/>
      <c r="L24" s="93"/>
      <c r="M24" s="93"/>
      <c r="N24" s="93"/>
      <c r="O24" s="93"/>
      <c r="P24" s="93"/>
      <c r="Q24" s="93"/>
      <c r="R24" s="93"/>
      <c r="S24" s="77"/>
      <c r="T24" s="77"/>
      <c r="U24" s="77"/>
    </row>
    <row r="25" spans="1:27" s="75" customFormat="1" ht="18.75" customHeight="1" thickBot="1" x14ac:dyDescent="0.2">
      <c r="A25" s="77"/>
      <c r="B25" s="341" t="s">
        <v>8</v>
      </c>
      <c r="C25" s="344"/>
      <c r="D25" s="345"/>
      <c r="E25" s="347"/>
      <c r="F25" s="93"/>
      <c r="G25" s="341" t="s">
        <v>9</v>
      </c>
      <c r="H25" s="344"/>
      <c r="I25" s="345"/>
      <c r="J25" s="346"/>
      <c r="K25" s="346"/>
      <c r="L25" s="346"/>
      <c r="M25" s="346"/>
      <c r="N25" s="346"/>
      <c r="O25" s="346"/>
      <c r="P25" s="346"/>
      <c r="Q25" s="346"/>
      <c r="R25" s="347"/>
      <c r="S25" s="77"/>
      <c r="T25" s="77"/>
      <c r="U25" s="77"/>
    </row>
    <row r="26" spans="1:27" s="75" customFormat="1" ht="3.75" customHeight="1" thickBot="1" x14ac:dyDescent="0.2">
      <c r="A26" s="77"/>
      <c r="B26" s="93"/>
      <c r="C26" s="93"/>
      <c r="D26" s="93"/>
      <c r="E26" s="93"/>
      <c r="F26" s="93"/>
      <c r="G26" s="93"/>
      <c r="H26" s="93"/>
      <c r="I26" s="93"/>
      <c r="J26" s="93"/>
      <c r="K26" s="93"/>
      <c r="L26" s="93"/>
      <c r="M26" s="93"/>
      <c r="N26" s="93"/>
      <c r="O26" s="93"/>
      <c r="P26" s="93"/>
      <c r="Q26" s="93"/>
      <c r="R26" s="93"/>
      <c r="S26" s="77"/>
      <c r="T26" s="77"/>
      <c r="U26" s="77"/>
    </row>
    <row r="27" spans="1:27" s="75" customFormat="1" ht="16.5" customHeight="1" thickBot="1" x14ac:dyDescent="0.2">
      <c r="A27" s="77"/>
      <c r="B27" s="341" t="s">
        <v>152</v>
      </c>
      <c r="C27" s="344"/>
      <c r="D27" s="342"/>
      <c r="E27" s="343"/>
      <c r="F27" s="93"/>
      <c r="G27" s="341" t="s">
        <v>153</v>
      </c>
      <c r="H27" s="344"/>
      <c r="I27" s="345"/>
      <c r="J27" s="346"/>
      <c r="K27" s="346"/>
      <c r="L27" s="346"/>
      <c r="M27" s="346"/>
      <c r="N27" s="346"/>
      <c r="O27" s="346"/>
      <c r="P27" s="346"/>
      <c r="Q27" s="346"/>
      <c r="R27" s="347"/>
      <c r="S27" s="77"/>
      <c r="T27" s="77"/>
      <c r="U27" s="77"/>
    </row>
    <row r="28" spans="1:27" s="77" customFormat="1" ht="3.75" customHeight="1" thickBot="1" x14ac:dyDescent="0.2">
      <c r="B28" s="140"/>
      <c r="C28" s="140"/>
      <c r="D28" s="140"/>
      <c r="E28" s="141"/>
      <c r="F28" s="140"/>
      <c r="G28" s="140"/>
      <c r="H28" s="140"/>
      <c r="I28" s="140"/>
      <c r="J28" s="140"/>
      <c r="K28" s="140"/>
      <c r="L28" s="140"/>
      <c r="M28" s="140"/>
      <c r="N28" s="140"/>
      <c r="O28" s="140"/>
      <c r="P28" s="140"/>
      <c r="Q28" s="140"/>
      <c r="R28" s="140"/>
      <c r="V28" s="75"/>
      <c r="W28" s="75"/>
      <c r="X28" s="75"/>
      <c r="Y28" s="75"/>
      <c r="Z28" s="75"/>
      <c r="AA28" s="75"/>
    </row>
    <row r="29" spans="1:27" s="75" customFormat="1" ht="13.5" customHeight="1" x14ac:dyDescent="0.15">
      <c r="A29" s="77"/>
      <c r="B29" s="348"/>
      <c r="C29" s="349"/>
      <c r="D29" s="349"/>
      <c r="E29" s="349"/>
      <c r="F29" s="349"/>
      <c r="G29" s="349"/>
      <c r="H29" s="349"/>
      <c r="I29" s="349"/>
      <c r="J29" s="349"/>
      <c r="K29" s="349"/>
      <c r="L29" s="349"/>
      <c r="M29" s="349"/>
      <c r="N29" s="349"/>
      <c r="O29" s="349"/>
      <c r="P29" s="349"/>
      <c r="Q29" s="349"/>
      <c r="R29" s="350"/>
      <c r="S29" s="77"/>
      <c r="T29" s="77"/>
      <c r="U29" s="77"/>
    </row>
    <row r="30" spans="1:27" s="75" customFormat="1" ht="13.5" customHeight="1" x14ac:dyDescent="0.15">
      <c r="A30" s="77"/>
      <c r="B30" s="351"/>
      <c r="C30" s="352"/>
      <c r="D30" s="352"/>
      <c r="E30" s="352"/>
      <c r="F30" s="352"/>
      <c r="G30" s="352"/>
      <c r="H30" s="352"/>
      <c r="I30" s="352"/>
      <c r="J30" s="352"/>
      <c r="K30" s="352"/>
      <c r="L30" s="352"/>
      <c r="M30" s="352"/>
      <c r="N30" s="352"/>
      <c r="O30" s="352"/>
      <c r="P30" s="352"/>
      <c r="Q30" s="352"/>
      <c r="R30" s="353"/>
      <c r="S30" s="77"/>
      <c r="T30" s="77"/>
      <c r="U30" s="77"/>
    </row>
    <row r="31" spans="1:27" s="75" customFormat="1" ht="13.5" customHeight="1" x14ac:dyDescent="0.15">
      <c r="A31" s="77"/>
      <c r="B31" s="351"/>
      <c r="C31" s="352"/>
      <c r="D31" s="352"/>
      <c r="E31" s="352"/>
      <c r="F31" s="352"/>
      <c r="G31" s="352"/>
      <c r="H31" s="352"/>
      <c r="I31" s="352"/>
      <c r="J31" s="352"/>
      <c r="K31" s="352"/>
      <c r="L31" s="352"/>
      <c r="M31" s="352"/>
      <c r="N31" s="352"/>
      <c r="O31" s="352"/>
      <c r="P31" s="352"/>
      <c r="Q31" s="352"/>
      <c r="R31" s="353"/>
      <c r="S31" s="77"/>
      <c r="T31" s="77"/>
      <c r="U31" s="77"/>
    </row>
    <row r="32" spans="1:27" s="75" customFormat="1" ht="13.5" customHeight="1" x14ac:dyDescent="0.15">
      <c r="A32" s="77"/>
      <c r="B32" s="351"/>
      <c r="C32" s="352"/>
      <c r="D32" s="352"/>
      <c r="E32" s="352"/>
      <c r="F32" s="352"/>
      <c r="G32" s="352"/>
      <c r="H32" s="352"/>
      <c r="I32" s="352"/>
      <c r="J32" s="352"/>
      <c r="K32" s="352"/>
      <c r="L32" s="352"/>
      <c r="M32" s="352"/>
      <c r="N32" s="352"/>
      <c r="O32" s="352"/>
      <c r="P32" s="352"/>
      <c r="Q32" s="352"/>
      <c r="R32" s="353"/>
      <c r="S32" s="77"/>
      <c r="T32" s="77"/>
      <c r="U32" s="77"/>
    </row>
    <row r="33" spans="1:27" s="75" customFormat="1" ht="13.5" customHeight="1" x14ac:dyDescent="0.15">
      <c r="A33" s="77"/>
      <c r="B33" s="351"/>
      <c r="C33" s="352"/>
      <c r="D33" s="352"/>
      <c r="E33" s="352"/>
      <c r="F33" s="352"/>
      <c r="G33" s="352"/>
      <c r="H33" s="352"/>
      <c r="I33" s="352"/>
      <c r="J33" s="352"/>
      <c r="K33" s="352"/>
      <c r="L33" s="352"/>
      <c r="M33" s="352"/>
      <c r="N33" s="352"/>
      <c r="O33" s="352"/>
      <c r="P33" s="352"/>
      <c r="Q33" s="352"/>
      <c r="R33" s="353"/>
      <c r="S33" s="77"/>
      <c r="T33" s="77"/>
      <c r="U33" s="77"/>
    </row>
    <row r="34" spans="1:27" s="75" customFormat="1" ht="13.5" customHeight="1" thickBot="1" x14ac:dyDescent="0.2">
      <c r="A34" s="77"/>
      <c r="B34" s="354"/>
      <c r="C34" s="355"/>
      <c r="D34" s="355"/>
      <c r="E34" s="355"/>
      <c r="F34" s="355"/>
      <c r="G34" s="355"/>
      <c r="H34" s="355"/>
      <c r="I34" s="355"/>
      <c r="J34" s="355"/>
      <c r="K34" s="355"/>
      <c r="L34" s="355"/>
      <c r="M34" s="355"/>
      <c r="N34" s="355"/>
      <c r="O34" s="355"/>
      <c r="P34" s="355"/>
      <c r="Q34" s="355"/>
      <c r="R34" s="356"/>
      <c r="S34" s="77"/>
      <c r="T34" s="77"/>
      <c r="U34" s="77"/>
    </row>
    <row r="35" spans="1:27" s="75" customFormat="1" ht="12" customHeight="1" x14ac:dyDescent="0.15">
      <c r="A35" s="77"/>
      <c r="B35" s="147"/>
      <c r="C35" s="147"/>
      <c r="D35" s="147"/>
      <c r="E35" s="147"/>
      <c r="F35" s="147"/>
      <c r="G35" s="147"/>
      <c r="H35" s="147"/>
      <c r="I35" s="147"/>
      <c r="J35" s="147"/>
      <c r="K35" s="147"/>
      <c r="L35" s="147"/>
      <c r="M35" s="147"/>
      <c r="N35" s="147"/>
      <c r="O35" s="147"/>
      <c r="P35" s="147"/>
      <c r="Q35" s="147"/>
      <c r="R35" s="147"/>
      <c r="S35" s="77"/>
      <c r="T35" s="77"/>
      <c r="U35" s="77"/>
    </row>
    <row r="36" spans="1:27" x14ac:dyDescent="0.15">
      <c r="B36" s="56" t="s">
        <v>189</v>
      </c>
      <c r="C36" s="9"/>
      <c r="D36" s="9"/>
      <c r="E36" s="9"/>
      <c r="F36" s="9"/>
      <c r="G36" s="9"/>
      <c r="H36" s="9"/>
      <c r="I36" s="9"/>
      <c r="J36" s="9"/>
      <c r="K36" s="9"/>
      <c r="L36" s="9"/>
      <c r="M36" s="9"/>
      <c r="N36" s="9"/>
      <c r="O36" s="9"/>
      <c r="P36" s="9"/>
      <c r="Q36" s="9"/>
      <c r="R36" s="9"/>
      <c r="V36" s="75"/>
      <c r="W36" s="75"/>
      <c r="X36" s="75"/>
      <c r="Y36" s="75"/>
      <c r="Z36" s="75"/>
      <c r="AA36" s="75"/>
    </row>
    <row r="37" spans="1:27" s="75" customFormat="1" ht="18.75" customHeight="1" x14ac:dyDescent="0.15">
      <c r="B37" s="341" t="s">
        <v>6</v>
      </c>
      <c r="C37" s="341"/>
      <c r="D37" s="129" t="s">
        <v>17</v>
      </c>
      <c r="E37" s="129"/>
      <c r="F37" s="128"/>
      <c r="G37" s="128"/>
      <c r="H37" s="128"/>
      <c r="I37" s="128"/>
      <c r="J37" s="128"/>
      <c r="K37" s="128"/>
      <c r="L37" s="128"/>
      <c r="M37" s="128"/>
      <c r="N37" s="128"/>
      <c r="O37" s="128"/>
      <c r="P37" s="128"/>
      <c r="Q37" s="128"/>
      <c r="R37" s="128"/>
      <c r="T37" s="77"/>
      <c r="U37" s="77"/>
    </row>
    <row r="38" spans="1:27" s="77" customFormat="1" ht="3.75" customHeight="1" thickBot="1" x14ac:dyDescent="0.2">
      <c r="B38" s="93"/>
      <c r="C38" s="93"/>
      <c r="D38" s="93"/>
      <c r="E38" s="133"/>
      <c r="F38" s="93"/>
      <c r="G38" s="93"/>
      <c r="H38" s="93"/>
      <c r="I38" s="93"/>
      <c r="J38" s="93"/>
      <c r="K38" s="93"/>
      <c r="L38" s="93"/>
      <c r="M38" s="93"/>
      <c r="N38" s="93"/>
      <c r="O38" s="93"/>
      <c r="P38" s="93"/>
      <c r="Q38" s="93"/>
      <c r="R38" s="93"/>
      <c r="V38" s="75"/>
      <c r="W38" s="75"/>
      <c r="X38" s="75"/>
      <c r="Y38" s="75"/>
      <c r="Z38" s="75"/>
      <c r="AA38" s="75"/>
    </row>
    <row r="39" spans="1:27" s="75" customFormat="1" ht="16.5" customHeight="1" thickBot="1" x14ac:dyDescent="0.2">
      <c r="A39" s="77"/>
      <c r="B39" s="341" t="s">
        <v>152</v>
      </c>
      <c r="C39" s="344"/>
      <c r="D39" s="342"/>
      <c r="E39" s="343"/>
      <c r="F39" s="93"/>
      <c r="G39" s="93"/>
      <c r="H39" s="93"/>
      <c r="I39" s="93"/>
      <c r="J39" s="93"/>
      <c r="K39" s="93"/>
      <c r="L39" s="93"/>
      <c r="M39" s="93"/>
      <c r="N39" s="93"/>
      <c r="O39" s="93"/>
      <c r="P39" s="93"/>
      <c r="Q39" s="93"/>
      <c r="R39" s="93"/>
      <c r="S39" s="77"/>
      <c r="T39" s="77"/>
      <c r="U39" s="77"/>
    </row>
    <row r="40" spans="1:27" s="77" customFormat="1" ht="3.75" customHeight="1" thickBot="1" x14ac:dyDescent="0.2">
      <c r="B40" s="140"/>
      <c r="C40" s="140"/>
      <c r="D40" s="140"/>
      <c r="E40" s="141"/>
      <c r="F40" s="140"/>
      <c r="G40" s="140"/>
      <c r="H40" s="140"/>
      <c r="I40" s="140"/>
      <c r="J40" s="140"/>
      <c r="K40" s="140"/>
      <c r="L40" s="140"/>
      <c r="M40" s="140"/>
      <c r="N40" s="140"/>
      <c r="O40" s="140"/>
      <c r="P40" s="140"/>
      <c r="Q40" s="140"/>
      <c r="R40" s="140"/>
      <c r="V40" s="75"/>
      <c r="W40" s="75"/>
      <c r="X40" s="75"/>
      <c r="Y40" s="75"/>
      <c r="Z40" s="75"/>
      <c r="AA40" s="75"/>
    </row>
    <row r="41" spans="1:27" s="75" customFormat="1" ht="13.5" customHeight="1" x14ac:dyDescent="0.15">
      <c r="B41" s="348"/>
      <c r="C41" s="349"/>
      <c r="D41" s="349"/>
      <c r="E41" s="349"/>
      <c r="F41" s="349"/>
      <c r="G41" s="349"/>
      <c r="H41" s="349"/>
      <c r="I41" s="349"/>
      <c r="J41" s="349"/>
      <c r="K41" s="349"/>
      <c r="L41" s="349"/>
      <c r="M41" s="349"/>
      <c r="N41" s="349"/>
      <c r="O41" s="349"/>
      <c r="P41" s="349"/>
      <c r="Q41" s="349"/>
      <c r="R41" s="350"/>
      <c r="T41" s="77"/>
      <c r="U41" s="77"/>
    </row>
    <row r="42" spans="1:27" s="75" customFormat="1" ht="13.5" customHeight="1" x14ac:dyDescent="0.15">
      <c r="B42" s="351"/>
      <c r="C42" s="352"/>
      <c r="D42" s="352"/>
      <c r="E42" s="352"/>
      <c r="F42" s="352"/>
      <c r="G42" s="352"/>
      <c r="H42" s="352"/>
      <c r="I42" s="352"/>
      <c r="J42" s="352"/>
      <c r="K42" s="352"/>
      <c r="L42" s="352"/>
      <c r="M42" s="352"/>
      <c r="N42" s="352"/>
      <c r="O42" s="352"/>
      <c r="P42" s="352"/>
      <c r="Q42" s="352"/>
      <c r="R42" s="353"/>
      <c r="T42" s="77"/>
      <c r="U42" s="77"/>
    </row>
    <row r="43" spans="1:27" s="75" customFormat="1" ht="13.5" customHeight="1" x14ac:dyDescent="0.15">
      <c r="B43" s="351"/>
      <c r="C43" s="352"/>
      <c r="D43" s="352"/>
      <c r="E43" s="352"/>
      <c r="F43" s="352"/>
      <c r="G43" s="352"/>
      <c r="H43" s="352"/>
      <c r="I43" s="352"/>
      <c r="J43" s="352"/>
      <c r="K43" s="352"/>
      <c r="L43" s="352"/>
      <c r="M43" s="352"/>
      <c r="N43" s="352"/>
      <c r="O43" s="352"/>
      <c r="P43" s="352"/>
      <c r="Q43" s="352"/>
      <c r="R43" s="353"/>
      <c r="T43" s="77"/>
      <c r="U43" s="77"/>
    </row>
    <row r="44" spans="1:27" s="75" customFormat="1" ht="13.5" customHeight="1" x14ac:dyDescent="0.15">
      <c r="B44" s="351"/>
      <c r="C44" s="352"/>
      <c r="D44" s="352"/>
      <c r="E44" s="352"/>
      <c r="F44" s="352"/>
      <c r="G44" s="352"/>
      <c r="H44" s="352"/>
      <c r="I44" s="352"/>
      <c r="J44" s="352"/>
      <c r="K44" s="352"/>
      <c r="L44" s="352"/>
      <c r="M44" s="352"/>
      <c r="N44" s="352"/>
      <c r="O44" s="352"/>
      <c r="P44" s="352"/>
      <c r="Q44" s="352"/>
      <c r="R44" s="353"/>
      <c r="T44" s="77"/>
      <c r="U44" s="77"/>
    </row>
    <row r="45" spans="1:27" s="75" customFormat="1" ht="13.5" customHeight="1" x14ac:dyDescent="0.15">
      <c r="B45" s="351"/>
      <c r="C45" s="352"/>
      <c r="D45" s="352"/>
      <c r="E45" s="352"/>
      <c r="F45" s="352"/>
      <c r="G45" s="352"/>
      <c r="H45" s="352"/>
      <c r="I45" s="352"/>
      <c r="J45" s="352"/>
      <c r="K45" s="352"/>
      <c r="L45" s="352"/>
      <c r="M45" s="352"/>
      <c r="N45" s="352"/>
      <c r="O45" s="352"/>
      <c r="P45" s="352"/>
      <c r="Q45" s="352"/>
      <c r="R45" s="353"/>
      <c r="T45" s="77"/>
      <c r="U45" s="77"/>
    </row>
    <row r="46" spans="1:27" s="75" customFormat="1" ht="13.5" customHeight="1" thickBot="1" x14ac:dyDescent="0.2">
      <c r="B46" s="354"/>
      <c r="C46" s="355"/>
      <c r="D46" s="355"/>
      <c r="E46" s="355"/>
      <c r="F46" s="355"/>
      <c r="G46" s="355"/>
      <c r="H46" s="355"/>
      <c r="I46" s="355"/>
      <c r="J46" s="355"/>
      <c r="K46" s="355"/>
      <c r="L46" s="355"/>
      <c r="M46" s="355"/>
      <c r="N46" s="355"/>
      <c r="O46" s="355"/>
      <c r="P46" s="355"/>
      <c r="Q46" s="355"/>
      <c r="R46" s="356"/>
      <c r="T46" s="77"/>
      <c r="U46" s="77"/>
    </row>
    <row r="47" spans="1:27" s="75" customFormat="1" x14ac:dyDescent="0.15">
      <c r="B47" s="89"/>
      <c r="C47" s="89"/>
      <c r="D47" s="89"/>
      <c r="E47" s="89"/>
      <c r="F47" s="89"/>
      <c r="G47" s="89"/>
      <c r="H47" s="89"/>
      <c r="I47" s="89"/>
      <c r="J47" s="89"/>
      <c r="K47" s="89"/>
      <c r="L47" s="89"/>
      <c r="M47" s="89"/>
      <c r="N47" s="89"/>
      <c r="O47" s="89"/>
      <c r="P47" s="89"/>
      <c r="Q47" s="89"/>
      <c r="R47" s="89"/>
      <c r="T47" s="77"/>
      <c r="U47" s="77"/>
    </row>
    <row r="48" spans="1:27" s="75" customFormat="1" ht="18.75" customHeight="1" x14ac:dyDescent="0.15">
      <c r="B48" s="129" t="s">
        <v>7</v>
      </c>
      <c r="C48" s="129"/>
      <c r="D48" s="128"/>
      <c r="E48" s="128" t="s">
        <v>10</v>
      </c>
      <c r="F48" s="128"/>
      <c r="G48" s="128"/>
      <c r="H48" s="128"/>
      <c r="I48" s="128"/>
      <c r="J48" s="128"/>
      <c r="K48" s="128"/>
      <c r="L48" s="128"/>
      <c r="M48" s="128"/>
      <c r="N48" s="128"/>
      <c r="O48" s="128"/>
      <c r="P48" s="128"/>
      <c r="Q48" s="128"/>
      <c r="R48" s="128"/>
      <c r="T48" s="77"/>
      <c r="U48" s="77"/>
    </row>
    <row r="49" spans="1:27" s="75" customFormat="1" ht="3.75" customHeight="1" thickBot="1" x14ac:dyDescent="0.2">
      <c r="B49" s="148"/>
      <c r="C49" s="148"/>
      <c r="D49" s="148"/>
      <c r="E49" s="148"/>
      <c r="F49" s="148"/>
      <c r="G49" s="148"/>
      <c r="H49" s="148"/>
      <c r="I49" s="148"/>
      <c r="J49" s="148"/>
      <c r="K49" s="148"/>
      <c r="L49" s="148"/>
      <c r="M49" s="148"/>
      <c r="N49" s="148"/>
      <c r="O49" s="148"/>
      <c r="P49" s="148"/>
      <c r="Q49" s="148"/>
      <c r="R49" s="148"/>
      <c r="T49" s="77"/>
      <c r="U49" s="77"/>
    </row>
    <row r="50" spans="1:27" s="75" customFormat="1" ht="18.75" customHeight="1" thickBot="1" x14ac:dyDescent="0.2">
      <c r="B50" s="341" t="s">
        <v>8</v>
      </c>
      <c r="C50" s="341"/>
      <c r="D50" s="345"/>
      <c r="E50" s="347"/>
      <c r="F50" s="148"/>
      <c r="G50" s="341" t="s">
        <v>9</v>
      </c>
      <c r="H50" s="344"/>
      <c r="I50" s="345"/>
      <c r="J50" s="346"/>
      <c r="K50" s="346"/>
      <c r="L50" s="346"/>
      <c r="M50" s="346"/>
      <c r="N50" s="346"/>
      <c r="O50" s="346"/>
      <c r="P50" s="346"/>
      <c r="Q50" s="346"/>
      <c r="R50" s="347"/>
      <c r="T50" s="77"/>
      <c r="U50" s="77"/>
    </row>
    <row r="51" spans="1:27" s="75" customFormat="1" ht="3.75" customHeight="1" thickBot="1" x14ac:dyDescent="0.2">
      <c r="B51" s="148"/>
      <c r="C51" s="148"/>
      <c r="D51" s="148"/>
      <c r="E51" s="148"/>
      <c r="F51" s="148"/>
      <c r="G51" s="148"/>
      <c r="H51" s="148"/>
      <c r="I51" s="148"/>
      <c r="J51" s="148"/>
      <c r="K51" s="148"/>
      <c r="L51" s="148"/>
      <c r="M51" s="148"/>
      <c r="N51" s="148"/>
      <c r="O51" s="148"/>
      <c r="P51" s="148"/>
      <c r="Q51" s="148"/>
      <c r="R51" s="148"/>
      <c r="T51" s="77"/>
      <c r="U51" s="77"/>
    </row>
    <row r="52" spans="1:27" s="75" customFormat="1" ht="16.5" customHeight="1" thickBot="1" x14ac:dyDescent="0.2">
      <c r="A52" s="77"/>
      <c r="B52" s="341" t="s">
        <v>152</v>
      </c>
      <c r="C52" s="341"/>
      <c r="D52" s="342"/>
      <c r="E52" s="343"/>
      <c r="F52" s="93"/>
      <c r="G52" s="341" t="s">
        <v>153</v>
      </c>
      <c r="H52" s="344"/>
      <c r="I52" s="345"/>
      <c r="J52" s="346"/>
      <c r="K52" s="346"/>
      <c r="L52" s="346"/>
      <c r="M52" s="346"/>
      <c r="N52" s="346"/>
      <c r="O52" s="346"/>
      <c r="P52" s="346"/>
      <c r="Q52" s="346"/>
      <c r="R52" s="347"/>
      <c r="S52" s="77"/>
      <c r="T52" s="77"/>
      <c r="U52" s="77"/>
    </row>
    <row r="53" spans="1:27" s="77" customFormat="1" ht="3.75" customHeight="1" thickBot="1" x14ac:dyDescent="0.2">
      <c r="B53" s="93"/>
      <c r="C53" s="93"/>
      <c r="D53" s="93"/>
      <c r="E53" s="133"/>
      <c r="F53" s="93"/>
      <c r="G53" s="93"/>
      <c r="H53" s="93"/>
      <c r="I53" s="93"/>
      <c r="J53" s="93"/>
      <c r="K53" s="93"/>
      <c r="L53" s="93"/>
      <c r="M53" s="93"/>
      <c r="N53" s="93"/>
      <c r="O53" s="93"/>
      <c r="P53" s="93"/>
      <c r="Q53" s="93"/>
      <c r="R53" s="93"/>
      <c r="V53" s="75"/>
      <c r="W53" s="75"/>
      <c r="X53" s="75"/>
      <c r="Y53" s="75"/>
      <c r="Z53" s="75"/>
      <c r="AA53" s="75"/>
    </row>
    <row r="54" spans="1:27" s="75" customFormat="1" ht="13.5" customHeight="1" x14ac:dyDescent="0.15">
      <c r="B54" s="348"/>
      <c r="C54" s="349"/>
      <c r="D54" s="349"/>
      <c r="E54" s="349"/>
      <c r="F54" s="349"/>
      <c r="G54" s="349"/>
      <c r="H54" s="349"/>
      <c r="I54" s="349"/>
      <c r="J54" s="349"/>
      <c r="K54" s="349"/>
      <c r="L54" s="349"/>
      <c r="M54" s="349"/>
      <c r="N54" s="349"/>
      <c r="O54" s="349"/>
      <c r="P54" s="349"/>
      <c r="Q54" s="349"/>
      <c r="R54" s="350"/>
      <c r="T54" s="77"/>
      <c r="U54" s="77"/>
    </row>
    <row r="55" spans="1:27" s="75" customFormat="1" ht="13.5" customHeight="1" x14ac:dyDescent="0.15">
      <c r="B55" s="351"/>
      <c r="C55" s="352"/>
      <c r="D55" s="352"/>
      <c r="E55" s="352"/>
      <c r="F55" s="352"/>
      <c r="G55" s="352"/>
      <c r="H55" s="352"/>
      <c r="I55" s="352"/>
      <c r="J55" s="352"/>
      <c r="K55" s="352"/>
      <c r="L55" s="352"/>
      <c r="M55" s="352"/>
      <c r="N55" s="352"/>
      <c r="O55" s="352"/>
      <c r="P55" s="352"/>
      <c r="Q55" s="352"/>
      <c r="R55" s="353"/>
      <c r="T55" s="77"/>
      <c r="U55" s="77"/>
    </row>
    <row r="56" spans="1:27" s="75" customFormat="1" ht="13.5" customHeight="1" x14ac:dyDescent="0.15">
      <c r="B56" s="351"/>
      <c r="C56" s="352"/>
      <c r="D56" s="352"/>
      <c r="E56" s="352"/>
      <c r="F56" s="352"/>
      <c r="G56" s="352"/>
      <c r="H56" s="352"/>
      <c r="I56" s="352"/>
      <c r="J56" s="352"/>
      <c r="K56" s="352"/>
      <c r="L56" s="352"/>
      <c r="M56" s="352"/>
      <c r="N56" s="352"/>
      <c r="O56" s="352"/>
      <c r="P56" s="352"/>
      <c r="Q56" s="352"/>
      <c r="R56" s="353"/>
      <c r="T56" s="77"/>
      <c r="U56" s="77"/>
    </row>
    <row r="57" spans="1:27" s="75" customFormat="1" ht="13.5" customHeight="1" x14ac:dyDescent="0.15">
      <c r="B57" s="351"/>
      <c r="C57" s="352"/>
      <c r="D57" s="352"/>
      <c r="E57" s="352"/>
      <c r="F57" s="352"/>
      <c r="G57" s="352"/>
      <c r="H57" s="352"/>
      <c r="I57" s="352"/>
      <c r="J57" s="352"/>
      <c r="K57" s="352"/>
      <c r="L57" s="352"/>
      <c r="M57" s="352"/>
      <c r="N57" s="352"/>
      <c r="O57" s="352"/>
      <c r="P57" s="352"/>
      <c r="Q57" s="352"/>
      <c r="R57" s="353"/>
      <c r="T57" s="77"/>
      <c r="U57" s="77"/>
    </row>
    <row r="58" spans="1:27" s="75" customFormat="1" ht="13.5" customHeight="1" x14ac:dyDescent="0.15">
      <c r="B58" s="351"/>
      <c r="C58" s="352"/>
      <c r="D58" s="352"/>
      <c r="E58" s="352"/>
      <c r="F58" s="352"/>
      <c r="G58" s="352"/>
      <c r="H58" s="352"/>
      <c r="I58" s="352"/>
      <c r="J58" s="352"/>
      <c r="K58" s="352"/>
      <c r="L58" s="352"/>
      <c r="M58" s="352"/>
      <c r="N58" s="352"/>
      <c r="O58" s="352"/>
      <c r="P58" s="352"/>
      <c r="Q58" s="352"/>
      <c r="R58" s="353"/>
      <c r="T58" s="77"/>
      <c r="U58" s="77"/>
    </row>
    <row r="59" spans="1:27" s="75" customFormat="1" ht="13.5" customHeight="1" thickBot="1" x14ac:dyDescent="0.2">
      <c r="B59" s="354"/>
      <c r="C59" s="355"/>
      <c r="D59" s="355"/>
      <c r="E59" s="355"/>
      <c r="F59" s="355"/>
      <c r="G59" s="355"/>
      <c r="H59" s="355"/>
      <c r="I59" s="355"/>
      <c r="J59" s="355"/>
      <c r="K59" s="355"/>
      <c r="L59" s="355"/>
      <c r="M59" s="355"/>
      <c r="N59" s="355"/>
      <c r="O59" s="355"/>
      <c r="P59" s="355"/>
      <c r="Q59" s="355"/>
      <c r="R59" s="356"/>
      <c r="T59" s="77"/>
      <c r="U59" s="77"/>
    </row>
    <row r="60" spans="1:27" s="75" customFormat="1" x14ac:dyDescent="0.15">
      <c r="B60" s="89"/>
      <c r="C60" s="89"/>
      <c r="D60" s="89"/>
      <c r="E60" s="89"/>
      <c r="F60" s="89"/>
      <c r="G60" s="89"/>
      <c r="H60" s="89"/>
      <c r="I60" s="89"/>
      <c r="J60" s="89"/>
      <c r="K60" s="89"/>
      <c r="L60" s="89"/>
      <c r="M60" s="89"/>
      <c r="N60" s="89"/>
      <c r="O60" s="89"/>
      <c r="P60" s="89"/>
      <c r="Q60" s="89"/>
      <c r="R60" s="89"/>
      <c r="T60" s="77"/>
      <c r="U60" s="77"/>
    </row>
    <row r="61" spans="1:27" s="89" customFormat="1" ht="18.75" customHeight="1" x14ac:dyDescent="0.15">
      <c r="B61" s="340" t="s">
        <v>190</v>
      </c>
      <c r="C61" s="340"/>
      <c r="D61" s="340"/>
      <c r="E61" s="340"/>
      <c r="F61" s="340"/>
      <c r="G61" s="340"/>
      <c r="H61" s="340"/>
      <c r="I61" s="340"/>
      <c r="J61" s="340"/>
      <c r="K61" s="340"/>
      <c r="L61" s="340"/>
      <c r="M61" s="340"/>
      <c r="N61" s="340"/>
      <c r="O61" s="340"/>
      <c r="P61" s="340"/>
      <c r="Q61" s="340"/>
      <c r="R61" s="340"/>
      <c r="T61" s="147"/>
      <c r="U61" s="147"/>
    </row>
    <row r="62" spans="1:27" s="89" customFormat="1" ht="12" x14ac:dyDescent="0.15">
      <c r="B62" s="89" t="s">
        <v>329</v>
      </c>
      <c r="T62" s="147"/>
      <c r="U62" s="147"/>
    </row>
    <row r="63" spans="1:27" x14ac:dyDescent="0.15">
      <c r="V63" s="75"/>
      <c r="W63" s="75"/>
      <c r="X63" s="75"/>
      <c r="Y63" s="75"/>
      <c r="Z63" s="75"/>
      <c r="AA63" s="75"/>
    </row>
    <row r="64" spans="1:27" x14ac:dyDescent="0.15">
      <c r="V64" s="75"/>
      <c r="W64" s="75"/>
      <c r="X64" s="75"/>
      <c r="Y64" s="75"/>
      <c r="Z64" s="75"/>
      <c r="AA64" s="75"/>
    </row>
    <row r="65" spans="3:27" x14ac:dyDescent="0.15">
      <c r="V65" s="75"/>
      <c r="W65" s="75"/>
      <c r="X65" s="75"/>
      <c r="Y65" s="75"/>
      <c r="Z65" s="75"/>
      <c r="AA65" s="75"/>
    </row>
    <row r="66" spans="3:27" x14ac:dyDescent="0.15">
      <c r="C66" s="53"/>
      <c r="V66" s="75"/>
      <c r="W66" s="75"/>
      <c r="X66" s="75"/>
      <c r="Y66" s="75"/>
      <c r="Z66" s="75"/>
      <c r="AA66" s="75"/>
    </row>
    <row r="67" spans="3:27" x14ac:dyDescent="0.15">
      <c r="C67" s="53"/>
      <c r="V67" s="75"/>
      <c r="W67" s="75"/>
      <c r="X67" s="75"/>
      <c r="Y67" s="75"/>
      <c r="Z67" s="75"/>
      <c r="AA67" s="75"/>
    </row>
    <row r="68" spans="3:27" x14ac:dyDescent="0.15">
      <c r="C68" s="53"/>
    </row>
    <row r="69" spans="3:27" x14ac:dyDescent="0.15">
      <c r="C69" s="53"/>
    </row>
    <row r="70" spans="3:27" x14ac:dyDescent="0.15">
      <c r="C70" s="53"/>
    </row>
    <row r="71" spans="3:27" x14ac:dyDescent="0.15">
      <c r="C71" s="53"/>
    </row>
  </sheetData>
  <mergeCells count="37">
    <mergeCell ref="B50:C50"/>
    <mergeCell ref="G25:H25"/>
    <mergeCell ref="B25:C25"/>
    <mergeCell ref="G50:H50"/>
    <mergeCell ref="B37:C37"/>
    <mergeCell ref="B61:R61"/>
    <mergeCell ref="B52:C52"/>
    <mergeCell ref="D52:E52"/>
    <mergeCell ref="G52:H52"/>
    <mergeCell ref="N9:R9"/>
    <mergeCell ref="B29:R34"/>
    <mergeCell ref="B14:C14"/>
    <mergeCell ref="D14:E14"/>
    <mergeCell ref="B9:C9"/>
    <mergeCell ref="I27:R27"/>
    <mergeCell ref="I52:R52"/>
    <mergeCell ref="D50:E50"/>
    <mergeCell ref="I50:R50"/>
    <mergeCell ref="B54:R59"/>
    <mergeCell ref="D27:E27"/>
    <mergeCell ref="G27:H27"/>
    <mergeCell ref="B3:R3"/>
    <mergeCell ref="B16:R21"/>
    <mergeCell ref="B41:R46"/>
    <mergeCell ref="L7:M7"/>
    <mergeCell ref="L9:M9"/>
    <mergeCell ref="B7:C7"/>
    <mergeCell ref="D7:E7"/>
    <mergeCell ref="F7:G7"/>
    <mergeCell ref="D25:E25"/>
    <mergeCell ref="I25:R25"/>
    <mergeCell ref="H7:J7"/>
    <mergeCell ref="D9:J9"/>
    <mergeCell ref="N7:R7"/>
    <mergeCell ref="B39:C39"/>
    <mergeCell ref="D39:E39"/>
    <mergeCell ref="B27:C27"/>
  </mergeCells>
  <phoneticPr fontId="59"/>
  <dataValidations count="1">
    <dataValidation showInputMessage="1" showErrorMessage="1" sqref="E5" xr:uid="{00000000-0002-0000-0400-000000000000}"/>
  </dataValidations>
  <printOptions horizontalCentered="1" verticalCentered="1"/>
  <pageMargins left="0.39370078740157483" right="0.39370078740157483" top="0.59055118110236227" bottom="0.39370078740157483" header="0.31496062992125984" footer="0.19685039370078741"/>
  <pageSetup paperSize="9" orientation="portrait" blackAndWhite="1"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O143"/>
  <sheetViews>
    <sheetView showGridLines="0" zoomScaleNormal="100" workbookViewId="0">
      <selection activeCell="P21" sqref="P21:R21"/>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229"/>
  </cols>
  <sheetData>
    <row r="1" spans="1:41" s="6" customFormat="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1"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x14ac:dyDescent="0.15">
      <c r="A6" s="80"/>
      <c r="B6" s="462" t="s">
        <v>28</v>
      </c>
      <c r="C6" s="462"/>
      <c r="D6" s="463" t="s">
        <v>197</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221</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90">
        <v>2</v>
      </c>
      <c r="E11" s="448"/>
      <c r="F11" s="449"/>
      <c r="G11" s="449"/>
      <c r="H11" s="449"/>
      <c r="I11" s="450"/>
      <c r="J11" s="425"/>
      <c r="K11" s="341"/>
      <c r="L11" s="88">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E16" s="125"/>
      <c r="AF16" s="97" t="s">
        <v>13</v>
      </c>
      <c r="AG16" s="97" t="s">
        <v>31</v>
      </c>
      <c r="AH16" s="420"/>
      <c r="AI16" s="403" t="s">
        <v>43</v>
      </c>
      <c r="AJ16" s="404"/>
      <c r="AK16" s="403" t="s">
        <v>34</v>
      </c>
      <c r="AL16" s="404"/>
      <c r="AM16" s="403" t="s">
        <v>42</v>
      </c>
      <c r="AN16" s="404"/>
    </row>
    <row r="17" spans="1:40"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E17" s="125"/>
      <c r="AF17" s="98"/>
      <c r="AG17" s="99" t="s">
        <v>32</v>
      </c>
      <c r="AH17" s="421"/>
      <c r="AI17" s="100" t="s">
        <v>44</v>
      </c>
      <c r="AJ17" s="101" t="s">
        <v>45</v>
      </c>
      <c r="AK17" s="100" t="s">
        <v>44</v>
      </c>
      <c r="AL17" s="102" t="s">
        <v>45</v>
      </c>
      <c r="AM17" s="103" t="s">
        <v>170</v>
      </c>
      <c r="AN17" s="102" t="s">
        <v>45</v>
      </c>
    </row>
    <row r="18" spans="1:40"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104"/>
      <c r="AI18" s="403" t="s">
        <v>43</v>
      </c>
      <c r="AJ18" s="404"/>
      <c r="AK18" s="403" t="s">
        <v>34</v>
      </c>
      <c r="AL18" s="404"/>
      <c r="AM18" s="403" t="s">
        <v>42</v>
      </c>
      <c r="AN18" s="404"/>
    </row>
    <row r="19" spans="1:40" ht="41.25" customHeight="1" x14ac:dyDescent="0.15">
      <c r="A19" s="77"/>
      <c r="B19" s="105" t="s">
        <v>36</v>
      </c>
      <c r="C19" s="399" t="s">
        <v>241</v>
      </c>
      <c r="D19" s="400"/>
      <c r="E19" s="400"/>
      <c r="F19" s="400"/>
      <c r="G19" s="400"/>
      <c r="H19" s="400"/>
      <c r="I19" s="400"/>
      <c r="J19" s="400"/>
      <c r="K19" s="400"/>
      <c r="L19" s="400"/>
      <c r="M19" s="400"/>
      <c r="N19" s="400"/>
      <c r="O19" s="400"/>
      <c r="P19" s="414"/>
      <c r="Q19" s="415"/>
      <c r="R19" s="416"/>
      <c r="S19" s="417"/>
      <c r="T19" s="415"/>
      <c r="U19" s="418"/>
      <c r="V19" s="419"/>
      <c r="W19" s="419"/>
      <c r="X19" s="419"/>
      <c r="Y19" s="401"/>
      <c r="Z19" s="401"/>
      <c r="AA19" s="401"/>
      <c r="AB19" s="401"/>
      <c r="AC19" s="402"/>
      <c r="AD19" s="77"/>
      <c r="AE19" s="125"/>
      <c r="AF19" s="106" t="s">
        <v>171</v>
      </c>
      <c r="AG19" s="107">
        <v>0.33333333333333331</v>
      </c>
      <c r="AH19" s="108"/>
      <c r="AI19" s="109"/>
      <c r="AJ19" s="110"/>
      <c r="AK19" s="111"/>
      <c r="AL19" s="112"/>
      <c r="AM19" s="111"/>
      <c r="AN19" s="225"/>
    </row>
    <row r="20" spans="1:40" ht="41.25" customHeight="1" x14ac:dyDescent="0.15">
      <c r="A20" s="77"/>
      <c r="B20" s="105" t="s">
        <v>37</v>
      </c>
      <c r="C20" s="399" t="s">
        <v>242</v>
      </c>
      <c r="D20" s="400"/>
      <c r="E20" s="400"/>
      <c r="F20" s="400"/>
      <c r="G20" s="400"/>
      <c r="H20" s="400"/>
      <c r="I20" s="400"/>
      <c r="J20" s="400"/>
      <c r="K20" s="400"/>
      <c r="L20" s="400"/>
      <c r="M20" s="400"/>
      <c r="N20" s="400"/>
      <c r="O20" s="400"/>
      <c r="P20" s="375"/>
      <c r="Q20" s="376"/>
      <c r="R20" s="377"/>
      <c r="S20" s="378"/>
      <c r="T20" s="376"/>
      <c r="U20" s="379"/>
      <c r="V20" s="380"/>
      <c r="W20" s="380"/>
      <c r="X20" s="380"/>
      <c r="Y20" s="381"/>
      <c r="Z20" s="381"/>
      <c r="AA20" s="381"/>
      <c r="AB20" s="381"/>
      <c r="AC20" s="382"/>
      <c r="AD20" s="77"/>
      <c r="AE20" s="125"/>
      <c r="AF20" s="113" t="s">
        <v>172</v>
      </c>
      <c r="AG20" s="107">
        <v>0.33680555555555558</v>
      </c>
      <c r="AH20" s="108">
        <v>4</v>
      </c>
      <c r="AI20" s="109" t="s">
        <v>173</v>
      </c>
      <c r="AJ20" s="110" t="s">
        <v>47</v>
      </c>
      <c r="AK20" s="109" t="s">
        <v>54</v>
      </c>
      <c r="AL20" s="114" t="s">
        <v>55</v>
      </c>
      <c r="AM20" s="109" t="s">
        <v>56</v>
      </c>
      <c r="AN20" s="226" t="s">
        <v>57</v>
      </c>
    </row>
    <row r="21" spans="1:40" ht="41.25" customHeight="1" thickBot="1" x14ac:dyDescent="0.2">
      <c r="A21" s="77"/>
      <c r="B21" s="105" t="s">
        <v>38</v>
      </c>
      <c r="C21" s="372" t="s">
        <v>243</v>
      </c>
      <c r="D21" s="373"/>
      <c r="E21" s="373"/>
      <c r="F21" s="373"/>
      <c r="G21" s="373"/>
      <c r="H21" s="373"/>
      <c r="I21" s="373"/>
      <c r="J21" s="373"/>
      <c r="K21" s="373"/>
      <c r="L21" s="373"/>
      <c r="M21" s="373"/>
      <c r="N21" s="373"/>
      <c r="O21" s="373"/>
      <c r="P21" s="391"/>
      <c r="Q21" s="392"/>
      <c r="R21" s="393"/>
      <c r="S21" s="394"/>
      <c r="T21" s="392"/>
      <c r="U21" s="395"/>
      <c r="V21" s="396"/>
      <c r="W21" s="396"/>
      <c r="X21" s="396"/>
      <c r="Y21" s="397"/>
      <c r="Z21" s="397"/>
      <c r="AA21" s="397"/>
      <c r="AB21" s="397"/>
      <c r="AC21" s="398"/>
      <c r="AD21" s="77"/>
      <c r="AE21" s="125"/>
      <c r="AF21" s="83"/>
      <c r="AG21" s="107">
        <v>0.34027777777777801</v>
      </c>
      <c r="AH21" s="115">
        <v>3</v>
      </c>
      <c r="AI21" s="116" t="s">
        <v>174</v>
      </c>
      <c r="AJ21" s="117" t="s">
        <v>175</v>
      </c>
      <c r="AK21" s="116" t="s">
        <v>58</v>
      </c>
      <c r="AL21" s="118" t="s">
        <v>59</v>
      </c>
      <c r="AM21" s="116" t="s">
        <v>60</v>
      </c>
      <c r="AN21" s="227" t="s">
        <v>61</v>
      </c>
    </row>
    <row r="22" spans="1:40" ht="41.25" customHeight="1" x14ac:dyDescent="0.15">
      <c r="A22" s="77"/>
      <c r="B22" s="105"/>
      <c r="C22" s="372"/>
      <c r="D22" s="373"/>
      <c r="E22" s="373"/>
      <c r="F22" s="373"/>
      <c r="G22" s="373"/>
      <c r="H22" s="373"/>
      <c r="I22" s="373"/>
      <c r="J22" s="373"/>
      <c r="K22" s="373"/>
      <c r="L22" s="373"/>
      <c r="M22" s="373"/>
      <c r="N22" s="373"/>
      <c r="O22" s="373"/>
      <c r="P22" s="503"/>
      <c r="Q22" s="503"/>
      <c r="R22" s="503"/>
      <c r="S22" s="504"/>
      <c r="T22" s="505"/>
      <c r="U22" s="505"/>
      <c r="V22" s="488"/>
      <c r="W22" s="489"/>
      <c r="X22" s="489"/>
      <c r="Y22" s="490"/>
      <c r="Z22" s="490"/>
      <c r="AA22" s="490"/>
      <c r="AB22" s="490"/>
      <c r="AC22" s="490"/>
      <c r="AD22" s="77"/>
      <c r="AE22" s="125"/>
      <c r="AF22" s="83"/>
      <c r="AG22" s="107">
        <v>0.375</v>
      </c>
      <c r="AH22" s="115">
        <v>2</v>
      </c>
      <c r="AI22" s="116" t="s">
        <v>51</v>
      </c>
      <c r="AJ22" s="117" t="s">
        <v>48</v>
      </c>
      <c r="AK22" s="116" t="s">
        <v>62</v>
      </c>
      <c r="AL22" s="118" t="s">
        <v>63</v>
      </c>
      <c r="AM22" s="116" t="s">
        <v>64</v>
      </c>
      <c r="AN22" s="227" t="s">
        <v>65</v>
      </c>
    </row>
    <row r="23" spans="1:40" ht="41.25" customHeight="1" x14ac:dyDescent="0.15">
      <c r="A23" s="77"/>
      <c r="B23" s="105"/>
      <c r="C23" s="372"/>
      <c r="D23" s="373"/>
      <c r="E23" s="373"/>
      <c r="F23" s="373"/>
      <c r="G23" s="373"/>
      <c r="H23" s="373"/>
      <c r="I23" s="373"/>
      <c r="J23" s="373"/>
      <c r="K23" s="373"/>
      <c r="L23" s="373"/>
      <c r="M23" s="373"/>
      <c r="N23" s="373"/>
      <c r="O23" s="373"/>
      <c r="P23" s="491"/>
      <c r="Q23" s="491"/>
      <c r="R23" s="491"/>
      <c r="S23" s="492"/>
      <c r="T23" s="493"/>
      <c r="U23" s="493"/>
      <c r="V23" s="494"/>
      <c r="W23" s="495"/>
      <c r="X23" s="495"/>
      <c r="Y23" s="496"/>
      <c r="Z23" s="496"/>
      <c r="AA23" s="496"/>
      <c r="AB23" s="496"/>
      <c r="AC23" s="496"/>
      <c r="AD23" s="77"/>
      <c r="AE23" s="125"/>
      <c r="AF23" s="83"/>
      <c r="AG23" s="107">
        <v>0.37847222222222299</v>
      </c>
      <c r="AH23" s="119">
        <v>1</v>
      </c>
      <c r="AI23" s="120" t="s">
        <v>52</v>
      </c>
      <c r="AJ23" s="101" t="s">
        <v>48</v>
      </c>
      <c r="AK23" s="120" t="s">
        <v>66</v>
      </c>
      <c r="AL23" s="121" t="s">
        <v>67</v>
      </c>
      <c r="AM23" s="120" t="s">
        <v>68</v>
      </c>
      <c r="AN23" s="228" t="s">
        <v>69</v>
      </c>
    </row>
    <row r="24" spans="1:40" ht="41.25" customHeight="1" x14ac:dyDescent="0.15">
      <c r="A24" s="77"/>
      <c r="B24" s="105"/>
      <c r="C24" s="372"/>
      <c r="D24" s="373"/>
      <c r="E24" s="373"/>
      <c r="F24" s="373"/>
      <c r="G24" s="373"/>
      <c r="H24" s="373"/>
      <c r="I24" s="373"/>
      <c r="J24" s="373"/>
      <c r="K24" s="373"/>
      <c r="L24" s="373"/>
      <c r="M24" s="373"/>
      <c r="N24" s="373"/>
      <c r="O24" s="373"/>
      <c r="P24" s="482"/>
      <c r="Q24" s="482"/>
      <c r="R24" s="482"/>
      <c r="S24" s="492"/>
      <c r="T24" s="493"/>
      <c r="U24" s="493"/>
      <c r="V24" s="494"/>
      <c r="W24" s="495"/>
      <c r="X24" s="495"/>
      <c r="Y24" s="496"/>
      <c r="Z24" s="496"/>
      <c r="AA24" s="496"/>
      <c r="AB24" s="496"/>
      <c r="AC24" s="496"/>
      <c r="AD24" s="77"/>
      <c r="AE24" s="125"/>
      <c r="AF24" s="83"/>
      <c r="AG24" s="107">
        <v>0.38194444444444497</v>
      </c>
      <c r="AH24" s="83"/>
      <c r="AI24" s="83"/>
      <c r="AJ24" s="83"/>
      <c r="AK24" s="83"/>
      <c r="AL24" s="83"/>
      <c r="AM24" s="83"/>
      <c r="AN24" s="83"/>
    </row>
    <row r="25" spans="1:40" ht="41.25" customHeight="1" x14ac:dyDescent="0.15">
      <c r="A25" s="77"/>
      <c r="B25" s="123"/>
      <c r="C25" s="372"/>
      <c r="D25" s="373"/>
      <c r="E25" s="373"/>
      <c r="F25" s="373"/>
      <c r="G25" s="373"/>
      <c r="H25" s="373"/>
      <c r="I25" s="373"/>
      <c r="J25" s="373"/>
      <c r="K25" s="373"/>
      <c r="L25" s="373"/>
      <c r="M25" s="373"/>
      <c r="N25" s="373"/>
      <c r="O25" s="373"/>
      <c r="P25" s="482"/>
      <c r="Q25" s="482"/>
      <c r="R25" s="482"/>
      <c r="S25" s="483"/>
      <c r="T25" s="484"/>
      <c r="U25" s="484"/>
      <c r="V25" s="485"/>
      <c r="W25" s="486"/>
      <c r="X25" s="486"/>
      <c r="Y25" s="487"/>
      <c r="Z25" s="487"/>
      <c r="AA25" s="487"/>
      <c r="AB25" s="487"/>
      <c r="AC25" s="487"/>
      <c r="AD25" s="77"/>
      <c r="AE25" s="125"/>
      <c r="AF25" s="83"/>
      <c r="AG25" s="107">
        <v>0.38541666666666702</v>
      </c>
      <c r="AH25" s="83"/>
      <c r="AI25" s="83"/>
      <c r="AJ25" s="83"/>
      <c r="AK25" s="83"/>
      <c r="AL25" s="83"/>
      <c r="AM25" s="83"/>
      <c r="AN25" s="83"/>
    </row>
    <row r="26" spans="1:40" ht="41.25" customHeight="1" x14ac:dyDescent="0.15">
      <c r="A26" s="77"/>
      <c r="B26" s="105"/>
      <c r="C26" s="372"/>
      <c r="D26" s="373"/>
      <c r="E26" s="373"/>
      <c r="F26" s="373"/>
      <c r="G26" s="373"/>
      <c r="H26" s="373"/>
      <c r="I26" s="373"/>
      <c r="J26" s="373"/>
      <c r="K26" s="373"/>
      <c r="L26" s="373"/>
      <c r="M26" s="373"/>
      <c r="N26" s="373"/>
      <c r="O26" s="373"/>
      <c r="P26" s="491"/>
      <c r="Q26" s="491"/>
      <c r="R26" s="491"/>
      <c r="S26" s="492"/>
      <c r="T26" s="493"/>
      <c r="U26" s="493"/>
      <c r="V26" s="494"/>
      <c r="W26" s="495"/>
      <c r="X26" s="495"/>
      <c r="Y26" s="496"/>
      <c r="Z26" s="496"/>
      <c r="AA26" s="496"/>
      <c r="AB26" s="496"/>
      <c r="AC26" s="496"/>
      <c r="AD26" s="77"/>
      <c r="AE26" s="125"/>
      <c r="AF26" s="83"/>
      <c r="AG26" s="107">
        <v>0.37847222222222299</v>
      </c>
      <c r="AH26" s="83"/>
      <c r="AI26" s="83"/>
      <c r="AJ26" s="83"/>
      <c r="AK26" s="83"/>
      <c r="AL26" s="83"/>
      <c r="AM26" s="83"/>
      <c r="AN26" s="83"/>
    </row>
    <row r="27" spans="1:40" ht="41.25" customHeight="1" x14ac:dyDescent="0.15">
      <c r="A27" s="77"/>
      <c r="B27" s="105"/>
      <c r="C27" s="372"/>
      <c r="D27" s="373"/>
      <c r="E27" s="373"/>
      <c r="F27" s="373"/>
      <c r="G27" s="373"/>
      <c r="H27" s="373"/>
      <c r="I27" s="373"/>
      <c r="J27" s="373"/>
      <c r="K27" s="373"/>
      <c r="L27" s="373"/>
      <c r="M27" s="373"/>
      <c r="N27" s="373"/>
      <c r="O27" s="373"/>
      <c r="P27" s="491"/>
      <c r="Q27" s="491"/>
      <c r="R27" s="491"/>
      <c r="S27" s="492"/>
      <c r="T27" s="493"/>
      <c r="U27" s="493"/>
      <c r="V27" s="494"/>
      <c r="W27" s="495"/>
      <c r="X27" s="495"/>
      <c r="Y27" s="496"/>
      <c r="Z27" s="496"/>
      <c r="AA27" s="496"/>
      <c r="AB27" s="496"/>
      <c r="AC27" s="496"/>
      <c r="AD27" s="77"/>
      <c r="AE27" s="125"/>
      <c r="AF27" s="83"/>
      <c r="AG27" s="107">
        <v>0.38194444444444497</v>
      </c>
      <c r="AH27" s="83"/>
      <c r="AI27" s="83"/>
      <c r="AJ27" s="83"/>
      <c r="AK27" s="83"/>
      <c r="AL27" s="83"/>
      <c r="AM27" s="83"/>
      <c r="AN27" s="83"/>
    </row>
    <row r="28" spans="1:40" ht="41.25" customHeight="1" x14ac:dyDescent="0.15">
      <c r="A28" s="77"/>
      <c r="B28" s="123"/>
      <c r="C28" s="372"/>
      <c r="D28" s="373"/>
      <c r="E28" s="373"/>
      <c r="F28" s="373"/>
      <c r="G28" s="373"/>
      <c r="H28" s="373"/>
      <c r="I28" s="373"/>
      <c r="J28" s="373"/>
      <c r="K28" s="373"/>
      <c r="L28" s="373"/>
      <c r="M28" s="373"/>
      <c r="N28" s="373"/>
      <c r="O28" s="373"/>
      <c r="P28" s="482"/>
      <c r="Q28" s="482"/>
      <c r="R28" s="482"/>
      <c r="S28" s="483"/>
      <c r="T28" s="484"/>
      <c r="U28" s="484"/>
      <c r="V28" s="485"/>
      <c r="W28" s="486"/>
      <c r="X28" s="486"/>
      <c r="Y28" s="487"/>
      <c r="Z28" s="487"/>
      <c r="AA28" s="487"/>
      <c r="AB28" s="487"/>
      <c r="AC28" s="487"/>
      <c r="AD28" s="77"/>
      <c r="AE28" s="125"/>
      <c r="AF28" s="83"/>
      <c r="AG28" s="107">
        <v>0.38541666666666702</v>
      </c>
      <c r="AH28" s="83"/>
      <c r="AI28" s="83"/>
      <c r="AJ28" s="83"/>
      <c r="AK28" s="83"/>
      <c r="AL28" s="83"/>
      <c r="AM28" s="83"/>
      <c r="AN28" s="83"/>
    </row>
    <row r="29" spans="1:40"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40"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40"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40"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33" ht="15.75" customHeight="1" x14ac:dyDescent="0.15">
      <c r="A33" s="5"/>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G33" s="107">
        <v>0.40972222222222299</v>
      </c>
    </row>
    <row r="34" spans="1:33" ht="15.75" customHeight="1" x14ac:dyDescent="0.15">
      <c r="A34" s="5"/>
      <c r="B34" s="124"/>
      <c r="C34" s="77"/>
      <c r="D34" s="77"/>
      <c r="E34" s="77"/>
      <c r="F34" s="77"/>
      <c r="G34" s="77"/>
      <c r="H34" s="77"/>
      <c r="I34" s="77"/>
      <c r="J34" s="77"/>
      <c r="K34" s="77"/>
      <c r="L34" s="77"/>
      <c r="M34" s="75"/>
      <c r="N34" s="75"/>
      <c r="O34" s="75"/>
      <c r="P34" s="77"/>
      <c r="Q34" s="77"/>
      <c r="R34" s="77"/>
      <c r="S34" s="77"/>
      <c r="T34" s="77"/>
      <c r="U34" s="77"/>
      <c r="V34" s="77"/>
      <c r="W34" s="77"/>
      <c r="X34" s="77"/>
      <c r="Y34" s="77"/>
      <c r="Z34" s="77"/>
      <c r="AA34" s="77"/>
      <c r="AB34" s="77"/>
      <c r="AC34" s="77"/>
      <c r="AD34" s="5"/>
      <c r="AE34" s="8"/>
      <c r="AG34" s="107">
        <v>0.41319444444444497</v>
      </c>
    </row>
    <row r="35" spans="1:33" ht="15.75" customHeight="1" x14ac:dyDescent="0.15">
      <c r="A35" s="5"/>
      <c r="B35" s="124"/>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7">
        <v>0.41666666666666802</v>
      </c>
    </row>
    <row r="36" spans="1:33" ht="15.75" customHeight="1" x14ac:dyDescent="0.15">
      <c r="A36" s="5"/>
      <c r="B36" s="124"/>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7">
        <v>0.42013888888889001</v>
      </c>
    </row>
    <row r="37" spans="1:33" ht="15.75" customHeight="1" x14ac:dyDescent="0.15">
      <c r="A37" s="5"/>
      <c r="B37" s="124"/>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7">
        <v>0.42361111111111199</v>
      </c>
    </row>
    <row r="38" spans="1:33" ht="15.75" customHeight="1" x14ac:dyDescent="0.15">
      <c r="A38" s="5"/>
      <c r="B38" s="124"/>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7">
        <v>0.42708333333333398</v>
      </c>
    </row>
    <row r="39" spans="1:33" ht="15.75" customHeight="1" x14ac:dyDescent="0.15">
      <c r="A39" s="5"/>
      <c r="B39" s="124"/>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7">
        <v>0.43055555555555702</v>
      </c>
    </row>
    <row r="40" spans="1:33" ht="15.75" customHeight="1" x14ac:dyDescent="0.15">
      <c r="A40" s="5"/>
      <c r="B40" s="124"/>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7">
        <v>0.43402777777777901</v>
      </c>
    </row>
    <row r="41" spans="1:33" ht="15.75" customHeight="1" x14ac:dyDescent="0.15">
      <c r="A41" s="5"/>
      <c r="B41" s="124"/>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7">
        <v>0.437500000000001</v>
      </c>
    </row>
    <row r="42" spans="1:33" ht="15.75" customHeight="1" x14ac:dyDescent="0.15">
      <c r="A42" s="5"/>
      <c r="B42" s="124"/>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7">
        <v>0.44097222222222299</v>
      </c>
    </row>
    <row r="43" spans="1:33" ht="15.75" customHeight="1" x14ac:dyDescent="0.15">
      <c r="A43" s="5"/>
      <c r="B43" s="124"/>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7">
        <v>0.44444444444444497</v>
      </c>
    </row>
    <row r="44" spans="1:33" ht="15.75" customHeight="1" x14ac:dyDescent="0.15">
      <c r="A44" s="5"/>
      <c r="B44" s="124"/>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7">
        <v>0.44791666666666802</v>
      </c>
    </row>
    <row r="45" spans="1:33" ht="15.75" customHeight="1" x14ac:dyDescent="0.15">
      <c r="A45" s="5"/>
      <c r="B45" s="124"/>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7">
        <v>0.45138888888889001</v>
      </c>
    </row>
    <row r="46" spans="1:33" ht="15.75" customHeight="1" x14ac:dyDescent="0.15">
      <c r="A46" s="5"/>
      <c r="B46" s="124"/>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7">
        <v>0.45486111111111199</v>
      </c>
    </row>
    <row r="47" spans="1:33" ht="15.75" customHeight="1" x14ac:dyDescent="0.15">
      <c r="A47" s="5"/>
      <c r="B47" s="124"/>
      <c r="C47" s="77"/>
      <c r="D47" s="77"/>
      <c r="E47" s="77"/>
      <c r="F47" s="77"/>
      <c r="G47" s="77"/>
      <c r="H47" s="77"/>
      <c r="I47" s="77"/>
      <c r="J47" s="77"/>
      <c r="K47" s="77"/>
      <c r="L47" s="77"/>
      <c r="M47" s="75"/>
      <c r="N47" s="75"/>
      <c r="O47" s="75"/>
      <c r="P47" s="77"/>
      <c r="Q47" s="77"/>
      <c r="R47" s="5"/>
      <c r="S47" s="5"/>
      <c r="T47" s="5"/>
      <c r="U47" s="5"/>
      <c r="V47" s="5"/>
      <c r="W47" s="5"/>
      <c r="X47" s="5"/>
      <c r="Y47" s="5"/>
      <c r="Z47" s="5"/>
      <c r="AA47" s="5"/>
      <c r="AB47" s="5"/>
      <c r="AC47" s="5"/>
      <c r="AD47" s="5"/>
      <c r="AE47" s="8"/>
      <c r="AG47" s="107">
        <v>0.45833333333333498</v>
      </c>
    </row>
    <row r="48" spans="1:33" ht="15.75" customHeight="1" x14ac:dyDescent="0.15">
      <c r="A48" s="5"/>
      <c r="B48" s="124"/>
      <c r="C48" s="77"/>
      <c r="D48" s="77"/>
      <c r="E48" s="77"/>
      <c r="F48" s="77"/>
      <c r="G48" s="77"/>
      <c r="H48" s="77"/>
      <c r="I48" s="77"/>
      <c r="J48" s="77"/>
      <c r="K48" s="77"/>
      <c r="L48" s="77"/>
      <c r="M48" s="75"/>
      <c r="N48" s="75"/>
      <c r="O48" s="75"/>
      <c r="P48" s="77"/>
      <c r="Q48" s="77"/>
      <c r="R48" s="5"/>
      <c r="S48" s="5"/>
      <c r="T48" s="5"/>
      <c r="U48" s="5"/>
      <c r="V48" s="5"/>
      <c r="W48" s="5"/>
      <c r="X48" s="5"/>
      <c r="Y48" s="5"/>
      <c r="Z48" s="5"/>
      <c r="AA48" s="5"/>
      <c r="AB48" s="5"/>
      <c r="AC48" s="5"/>
      <c r="AD48" s="5"/>
      <c r="AE48" s="8"/>
      <c r="AG48" s="107">
        <v>0.46180555555555702</v>
      </c>
    </row>
    <row r="49" spans="1:33"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7">
        <v>0.46527777777777901</v>
      </c>
    </row>
    <row r="50" spans="1:33"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7">
        <v>0.468750000000001</v>
      </c>
    </row>
    <row r="51" spans="1:33"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7">
        <v>0.47222222222222399</v>
      </c>
    </row>
    <row r="52" spans="1:33"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7">
        <v>0.47569444444444597</v>
      </c>
    </row>
    <row r="53" spans="1:33"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7">
        <v>0.47916666666666802</v>
      </c>
    </row>
    <row r="54" spans="1:33"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7">
        <v>0.48263888888889001</v>
      </c>
    </row>
    <row r="55" spans="1:33"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7">
        <v>0.48611111111111299</v>
      </c>
    </row>
    <row r="56" spans="1:33"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7">
        <v>0.48958333333333498</v>
      </c>
    </row>
    <row r="57" spans="1:33"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7">
        <v>0.49305555555555702</v>
      </c>
    </row>
    <row r="58" spans="1:33"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7">
        <v>0.49652777777777901</v>
      </c>
    </row>
    <row r="59" spans="1:33"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7">
        <v>0.500000000000002</v>
      </c>
    </row>
    <row r="60" spans="1:33"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7">
        <v>0.50347222222222399</v>
      </c>
    </row>
    <row r="61" spans="1:33"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G61" s="107">
        <v>0.50694444444444597</v>
      </c>
    </row>
    <row r="62" spans="1:33"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G62" s="107">
        <v>0.51041666666666896</v>
      </c>
    </row>
    <row r="63" spans="1:33"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G63" s="107">
        <v>0.51388888888889095</v>
      </c>
    </row>
    <row r="64" spans="1:33"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107">
        <v>0.51736111111111305</v>
      </c>
    </row>
    <row r="65" spans="1:33"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107">
        <v>0.52083333333333504</v>
      </c>
    </row>
    <row r="66" spans="1:33"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7">
        <v>0.52430555555555802</v>
      </c>
    </row>
    <row r="67" spans="1:33"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7">
        <v>0.52777777777778001</v>
      </c>
    </row>
    <row r="68" spans="1:33"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7">
        <v>0.531250000000002</v>
      </c>
    </row>
    <row r="69" spans="1:33"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7">
        <v>0.53472222222222399</v>
      </c>
    </row>
    <row r="70" spans="1:33"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7">
        <v>0.53819444444444697</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7">
        <v>0.54166666666666896</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7">
        <v>0.54513888888889095</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7">
        <v>0.54861111111111305</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7">
        <v>0.55208333333333603</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7">
        <v>0.55555555555555802</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7">
        <v>0.55902777777778001</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7">
        <v>0.562500000000003</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7">
        <v>0.56597222222222499</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7">
        <v>0.56944444444444697</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7">
        <v>0.57291666666666896</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7">
        <v>0.57638888888889195</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7">
        <v>0.57986111111111405</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7">
        <v>0.58333333333333603</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7">
        <v>0.58680555555555802</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7">
        <v>0.59027777777778101</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7">
        <v>0.593750000000003</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7">
        <v>0.59722222222222499</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7">
        <v>0.60069444444444697</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7">
        <v>0.60416666666666996</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7">
        <v>0.60763888888889195</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7">
        <v>0.61111111111111405</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7">
        <v>0.61458333333333603</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7">
        <v>0.61805555555555902</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7">
        <v>0.62152777777778101</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7">
        <v>0.625000000000003</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7">
        <v>0.62847222222222598</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7">
        <v>0.63194444444444797</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7">
        <v>0.63541666666666996</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7">
        <v>0.63888888888889195</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7">
        <v>0.64236111111111505</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7">
        <v>0.64583333333333703</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7">
        <v>0.64930555555555902</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7">
        <v>0.65277777777778101</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7">
        <v>0.656250000000004</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7">
        <v>0.65972222222222598</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7">
        <v>0.66319444444444797</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7">
        <v>0.66666666666666996</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7">
        <v>0.67013888888889295</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7">
        <v>0.67361111111111505</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7">
        <v>0.67708333333333703</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7">
        <v>0.68055555555556002</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7">
        <v>0.68402777777778201</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7">
        <v>0.687500000000004</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7">
        <v>0.69097222222222598</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7">
        <v>0.69444444444444897</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7">
        <v>0.69791666666667096</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7">
        <v>0.70138888888889295</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7">
        <v>0.70486111111111505</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7">
        <v>0.70833333333333803</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7">
        <v>0.71180555555556002</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7">
        <v>0.71527777777778201</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7">
        <v>0.718750000000004</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7">
        <v>0.72222222222222698</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7">
        <v>0.72569444444444897</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7">
        <v>0.72916666666667096</v>
      </c>
    </row>
    <row r="126" spans="1:33"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7">
        <v>0.73263888888889395</v>
      </c>
    </row>
    <row r="127" spans="1:33"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7">
        <v>0.73611111111111605</v>
      </c>
    </row>
    <row r="128" spans="1:33"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7">
        <v>0.73958333333333803</v>
      </c>
    </row>
    <row r="129" spans="1:33"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7">
        <v>0.74305555555556002</v>
      </c>
    </row>
    <row r="130" spans="1:33"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7">
        <v>0.74652777777778301</v>
      </c>
    </row>
    <row r="131" spans="1:33"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7">
        <v>0.750000000000005</v>
      </c>
    </row>
    <row r="132" spans="1:33"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7">
        <v>0.75347222222222698</v>
      </c>
    </row>
    <row r="133" spans="1:33"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7">
        <v>0.75694444444444897</v>
      </c>
    </row>
    <row r="134" spans="1:33"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7">
        <v>0.76041666666667196</v>
      </c>
    </row>
    <row r="135" spans="1:33"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7">
        <v>0.76388888888889395</v>
      </c>
    </row>
    <row r="136" spans="1:33" ht="17.25" x14ac:dyDescent="0.1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G136" s="107">
        <v>0.76736111111111605</v>
      </c>
    </row>
    <row r="137" spans="1:33" ht="17.25" x14ac:dyDescent="0.1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G137" s="107">
        <v>0.77083333333333803</v>
      </c>
    </row>
    <row r="138" spans="1:33" ht="17.25" x14ac:dyDescent="0.1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G138" s="107">
        <v>0.77430555555556102</v>
      </c>
    </row>
    <row r="139" spans="1:33" ht="17.25" x14ac:dyDescent="0.1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G139" s="107">
        <v>0.77777777777778301</v>
      </c>
    </row>
    <row r="140" spans="1:33" ht="17.25" x14ac:dyDescent="0.1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107">
        <v>0.781250000000005</v>
      </c>
    </row>
    <row r="141" spans="1:33" x14ac:dyDescent="0.15">
      <c r="AG141" s="107">
        <v>0.78472222222222798</v>
      </c>
    </row>
    <row r="142" spans="1:33" x14ac:dyDescent="0.15">
      <c r="AG142" s="107">
        <v>0.78819444444444997</v>
      </c>
    </row>
    <row r="143" spans="1:33" x14ac:dyDescent="0.15">
      <c r="AG143" s="107">
        <v>0.79166666666667196</v>
      </c>
    </row>
  </sheetData>
  <mergeCells count="94">
    <mergeCell ref="B31:AC31"/>
    <mergeCell ref="B32:AC32"/>
    <mergeCell ref="P18:R18"/>
    <mergeCell ref="D6:AC6"/>
    <mergeCell ref="Y13:AC14"/>
    <mergeCell ref="V13:X14"/>
    <mergeCell ref="V10:X11"/>
    <mergeCell ref="Y10:AC11"/>
    <mergeCell ref="D7:AC7"/>
    <mergeCell ref="M11:P11"/>
    <mergeCell ref="Y16:AC17"/>
    <mergeCell ref="B10:C11"/>
    <mergeCell ref="E10:I10"/>
    <mergeCell ref="M10:P10"/>
    <mergeCell ref="J10:K11"/>
    <mergeCell ref="B13:C14"/>
    <mergeCell ref="E13:U13"/>
    <mergeCell ref="E14:U14"/>
    <mergeCell ref="B16:O17"/>
    <mergeCell ref="S19:U19"/>
    <mergeCell ref="B3:AC3"/>
    <mergeCell ref="R10:U10"/>
    <mergeCell ref="E11:I11"/>
    <mergeCell ref="B6:C6"/>
    <mergeCell ref="B7:C7"/>
    <mergeCell ref="P19:R19"/>
    <mergeCell ref="B18:O18"/>
    <mergeCell ref="V16:X17"/>
    <mergeCell ref="R11:U11"/>
    <mergeCell ref="C19:O19"/>
    <mergeCell ref="C20:O20"/>
    <mergeCell ref="AH16:AH17"/>
    <mergeCell ref="AK16:AL16"/>
    <mergeCell ref="AM16:AN16"/>
    <mergeCell ref="AI16:AJ16"/>
    <mergeCell ref="P20:R20"/>
    <mergeCell ref="V19:X19"/>
    <mergeCell ref="S20:U20"/>
    <mergeCell ref="V20:X20"/>
    <mergeCell ref="AM18:AN18"/>
    <mergeCell ref="Y29:AC29"/>
    <mergeCell ref="P16:R17"/>
    <mergeCell ref="S16:U17"/>
    <mergeCell ref="AK18:AL18"/>
    <mergeCell ref="Y20:AC20"/>
    <mergeCell ref="Y21:AC21"/>
    <mergeCell ref="P21:R21"/>
    <mergeCell ref="S21:U21"/>
    <mergeCell ref="V21:X21"/>
    <mergeCell ref="Y19:AC19"/>
    <mergeCell ref="S18:U18"/>
    <mergeCell ref="V18:X18"/>
    <mergeCell ref="Y18:AC18"/>
    <mergeCell ref="AI18:AJ18"/>
    <mergeCell ref="Y26:AC26"/>
    <mergeCell ref="Y27:AC27"/>
    <mergeCell ref="C21:O21"/>
    <mergeCell ref="C29:O29"/>
    <mergeCell ref="S29:U29"/>
    <mergeCell ref="P29:R29"/>
    <mergeCell ref="V29:X29"/>
    <mergeCell ref="C26:O26"/>
    <mergeCell ref="P26:R26"/>
    <mergeCell ref="S26:U26"/>
    <mergeCell ref="V26:X26"/>
    <mergeCell ref="C27:O27"/>
    <mergeCell ref="P27:R27"/>
    <mergeCell ref="S27:U27"/>
    <mergeCell ref="V27:X27"/>
    <mergeCell ref="C22:O22"/>
    <mergeCell ref="P22:R22"/>
    <mergeCell ref="S22:U22"/>
    <mergeCell ref="V22:X22"/>
    <mergeCell ref="Y22:AC22"/>
    <mergeCell ref="C28:O28"/>
    <mergeCell ref="P28:R28"/>
    <mergeCell ref="S28:U28"/>
    <mergeCell ref="V28:X28"/>
    <mergeCell ref="Y28:AC28"/>
    <mergeCell ref="C23:O23"/>
    <mergeCell ref="P23:R23"/>
    <mergeCell ref="S23:U23"/>
    <mergeCell ref="V23:X23"/>
    <mergeCell ref="Y23:AC23"/>
    <mergeCell ref="C24:O24"/>
    <mergeCell ref="S24:U24"/>
    <mergeCell ref="V24:X24"/>
    <mergeCell ref="Y24:AC24"/>
    <mergeCell ref="C25:O25"/>
    <mergeCell ref="P24:R24"/>
    <mergeCell ref="S25:U25"/>
    <mergeCell ref="V25:X25"/>
    <mergeCell ref="Y25:AC25"/>
    <mergeCell ref="P25:R25"/>
  </mergeCells>
  <phoneticPr fontId="59"/>
  <dataValidations count="4">
    <dataValidation type="list" allowBlank="1" showInputMessage="1" showErrorMessage="1" sqref="M10 R11:U11 M11:P11 R10" xr:uid="{00000000-0002-0000-0500-000000000000}">
      <formula1>$AG$17:$AG$143</formula1>
    </dataValidation>
    <dataValidation type="list" allowBlank="1" showInputMessage="1" showErrorMessage="1" sqref="S22:S28 P22:P28 V22:V28" xr:uid="{00000000-0002-0000-0500-000001000000}">
      <formula1>$AH$19:$AH$26</formula1>
    </dataValidation>
    <dataValidation type="list" allowBlank="1" showInputMessage="1" showErrorMessage="1" sqref="S29 V29 P29" xr:uid="{00000000-0002-0000-0500-000002000000}">
      <formula1>$AH$19:$AH$22</formula1>
    </dataValidation>
    <dataValidation type="list" allowBlank="1" showInputMessage="1" showErrorMessage="1" sqref="P19:R19 P20:X21 S19:X19" xr:uid="{00000000-0002-0000-0500-000003000000}">
      <formula1>$AH$19:$AH$23</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A149"/>
  <sheetViews>
    <sheetView showGridLines="0" topLeftCell="A28" zoomScaleNormal="100" workbookViewId="0">
      <selection activeCell="V21" sqref="V21:X21"/>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customWidth="1"/>
    <col min="34" max="34" width="3.875" style="28" customWidth="1"/>
    <col min="35" max="40" width="8.5" style="28" customWidth="1"/>
    <col min="41" max="16384" width="9" style="6"/>
  </cols>
  <sheetData>
    <row r="1" spans="1:40"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0" s="75" customFormat="1" ht="3" customHeight="1" x14ac:dyDescent="0.15">
      <c r="B2" s="76"/>
      <c r="AE2" s="77"/>
    </row>
    <row r="3" spans="1:40"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0"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0"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75" t="s">
        <v>150</v>
      </c>
      <c r="AG6" s="83"/>
      <c r="AH6" s="83"/>
      <c r="AI6" s="83"/>
      <c r="AJ6" s="83"/>
    </row>
    <row r="7" spans="1:40" s="75" customFormat="1" ht="32.1" customHeight="1" x14ac:dyDescent="0.15">
      <c r="A7" s="80"/>
      <c r="B7" s="465" t="s">
        <v>315</v>
      </c>
      <c r="C7" s="465"/>
      <c r="D7" s="466" t="s">
        <v>222</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0"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0" s="75" customFormat="1" ht="7.5" customHeight="1" thickBot="1" x14ac:dyDescent="0.2">
      <c r="AE9" s="77"/>
    </row>
    <row r="10" spans="1:40"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0" s="75" customFormat="1" ht="18.75" customHeight="1" thickBot="1" x14ac:dyDescent="0.2">
      <c r="B11" s="367"/>
      <c r="C11" s="367"/>
      <c r="D11" s="90">
        <v>2</v>
      </c>
      <c r="E11" s="448"/>
      <c r="F11" s="449"/>
      <c r="G11" s="449"/>
      <c r="H11" s="449"/>
      <c r="I11" s="450"/>
      <c r="J11" s="425"/>
      <c r="K11" s="341"/>
      <c r="L11" s="88">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0"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0"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0"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0"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E16" s="125"/>
      <c r="AF16" s="97" t="s">
        <v>13</v>
      </c>
      <c r="AG16" s="97" t="s">
        <v>31</v>
      </c>
      <c r="AH16" s="420"/>
      <c r="AI16" s="403" t="s">
        <v>43</v>
      </c>
      <c r="AJ16" s="404"/>
      <c r="AK16" s="403" t="s">
        <v>34</v>
      </c>
      <c r="AL16" s="404"/>
      <c r="AM16" s="403" t="s">
        <v>42</v>
      </c>
      <c r="AN16" s="404"/>
    </row>
    <row r="17" spans="1:53"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E17" s="125"/>
      <c r="AF17" s="98"/>
      <c r="AG17" s="99" t="s">
        <v>32</v>
      </c>
      <c r="AH17" s="421"/>
      <c r="AI17" s="100" t="s">
        <v>44</v>
      </c>
      <c r="AJ17" s="101" t="s">
        <v>45</v>
      </c>
      <c r="AK17" s="100" t="s">
        <v>44</v>
      </c>
      <c r="AL17" s="102" t="s">
        <v>45</v>
      </c>
      <c r="AM17" s="103" t="s">
        <v>170</v>
      </c>
      <c r="AN17" s="102" t="s">
        <v>45</v>
      </c>
    </row>
    <row r="18" spans="1:53"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104"/>
      <c r="AI18" s="403" t="s">
        <v>43</v>
      </c>
      <c r="AJ18" s="404"/>
      <c r="AK18" s="403" t="s">
        <v>34</v>
      </c>
      <c r="AL18" s="404"/>
      <c r="AM18" s="403" t="s">
        <v>42</v>
      </c>
      <c r="AN18" s="404"/>
    </row>
    <row r="19" spans="1:53" s="75" customFormat="1" ht="41.25" customHeight="1" x14ac:dyDescent="0.15">
      <c r="A19" s="77"/>
      <c r="B19" s="105" t="s">
        <v>36</v>
      </c>
      <c r="C19" s="399" t="s">
        <v>223</v>
      </c>
      <c r="D19" s="400"/>
      <c r="E19" s="400"/>
      <c r="F19" s="400"/>
      <c r="G19" s="400"/>
      <c r="H19" s="400"/>
      <c r="I19" s="400"/>
      <c r="J19" s="400"/>
      <c r="K19" s="400"/>
      <c r="L19" s="400"/>
      <c r="M19" s="400"/>
      <c r="N19" s="400"/>
      <c r="O19" s="400"/>
      <c r="P19" s="414"/>
      <c r="Q19" s="415"/>
      <c r="R19" s="416"/>
      <c r="S19" s="417"/>
      <c r="T19" s="415"/>
      <c r="U19" s="418"/>
      <c r="V19" s="419"/>
      <c r="W19" s="419"/>
      <c r="X19" s="419"/>
      <c r="Y19" s="401"/>
      <c r="Z19" s="401"/>
      <c r="AA19" s="401"/>
      <c r="AB19" s="401"/>
      <c r="AC19" s="402"/>
      <c r="AD19" s="77"/>
      <c r="AE19" s="125"/>
      <c r="AF19" s="106" t="s">
        <v>171</v>
      </c>
      <c r="AG19" s="107">
        <v>0.33333333333333331</v>
      </c>
      <c r="AH19" s="108"/>
      <c r="AI19" s="109"/>
      <c r="AJ19" s="110"/>
      <c r="AK19" s="111"/>
      <c r="AL19" s="112"/>
      <c r="AM19" s="111"/>
      <c r="AN19" s="225"/>
      <c r="AO19" s="229"/>
      <c r="AP19" s="229"/>
      <c r="AQ19" s="229"/>
      <c r="AR19" s="229"/>
      <c r="AS19" s="229"/>
      <c r="AT19" s="229"/>
      <c r="AU19" s="229"/>
      <c r="AV19" s="229"/>
      <c r="AW19" s="229"/>
      <c r="AX19" s="229"/>
      <c r="AY19" s="229"/>
      <c r="AZ19" s="229"/>
      <c r="BA19" s="229"/>
    </row>
    <row r="20" spans="1:53" s="75" customFormat="1" ht="41.25" customHeight="1" x14ac:dyDescent="0.15">
      <c r="A20" s="77"/>
      <c r="B20" s="105" t="s">
        <v>37</v>
      </c>
      <c r="C20" s="372" t="s">
        <v>244</v>
      </c>
      <c r="D20" s="373"/>
      <c r="E20" s="373"/>
      <c r="F20" s="373"/>
      <c r="G20" s="373"/>
      <c r="H20" s="373"/>
      <c r="I20" s="373"/>
      <c r="J20" s="373"/>
      <c r="K20" s="373"/>
      <c r="L20" s="373"/>
      <c r="M20" s="373"/>
      <c r="N20" s="373"/>
      <c r="O20" s="373"/>
      <c r="P20" s="375"/>
      <c r="Q20" s="376"/>
      <c r="R20" s="377"/>
      <c r="S20" s="378"/>
      <c r="T20" s="376"/>
      <c r="U20" s="379"/>
      <c r="V20" s="380"/>
      <c r="W20" s="380"/>
      <c r="X20" s="380"/>
      <c r="Y20" s="381"/>
      <c r="Z20" s="381"/>
      <c r="AA20" s="381"/>
      <c r="AB20" s="381"/>
      <c r="AC20" s="382"/>
      <c r="AD20" s="77"/>
      <c r="AE20" s="125"/>
      <c r="AF20" s="113" t="s">
        <v>172</v>
      </c>
      <c r="AG20" s="107">
        <v>0.33680555555555558</v>
      </c>
      <c r="AH20" s="108">
        <v>4</v>
      </c>
      <c r="AI20" s="109" t="s">
        <v>173</v>
      </c>
      <c r="AJ20" s="110" t="s">
        <v>47</v>
      </c>
      <c r="AK20" s="109" t="s">
        <v>54</v>
      </c>
      <c r="AL20" s="114" t="s">
        <v>55</v>
      </c>
      <c r="AM20" s="109" t="s">
        <v>56</v>
      </c>
      <c r="AN20" s="226" t="s">
        <v>57</v>
      </c>
      <c r="AO20" s="229"/>
      <c r="AP20" s="229"/>
      <c r="AQ20" s="229"/>
      <c r="AR20" s="229"/>
      <c r="AS20" s="229"/>
      <c r="AT20" s="229"/>
      <c r="AU20" s="229"/>
      <c r="AV20" s="229"/>
      <c r="AW20" s="229"/>
      <c r="AX20" s="229"/>
      <c r="AY20" s="229"/>
      <c r="AZ20" s="229"/>
      <c r="BA20" s="229"/>
    </row>
    <row r="21" spans="1:53" s="75" customFormat="1" ht="41.25" customHeight="1" x14ac:dyDescent="0.15">
      <c r="A21" s="77"/>
      <c r="B21" s="105" t="s">
        <v>38</v>
      </c>
      <c r="C21" s="372" t="s">
        <v>245</v>
      </c>
      <c r="D21" s="373"/>
      <c r="E21" s="373"/>
      <c r="F21" s="373"/>
      <c r="G21" s="373"/>
      <c r="H21" s="373"/>
      <c r="I21" s="373"/>
      <c r="J21" s="373"/>
      <c r="K21" s="373"/>
      <c r="L21" s="373"/>
      <c r="M21" s="373"/>
      <c r="N21" s="373"/>
      <c r="O21" s="373"/>
      <c r="P21" s="375"/>
      <c r="Q21" s="376"/>
      <c r="R21" s="377"/>
      <c r="S21" s="378"/>
      <c r="T21" s="376"/>
      <c r="U21" s="379"/>
      <c r="V21" s="380"/>
      <c r="W21" s="380"/>
      <c r="X21" s="380"/>
      <c r="Y21" s="381"/>
      <c r="Z21" s="381"/>
      <c r="AA21" s="381"/>
      <c r="AB21" s="381"/>
      <c r="AC21" s="382"/>
      <c r="AD21" s="77"/>
      <c r="AE21" s="125"/>
      <c r="AF21" s="83"/>
      <c r="AG21" s="107">
        <v>0.34027777777777801</v>
      </c>
      <c r="AH21" s="115">
        <v>3</v>
      </c>
      <c r="AI21" s="116" t="s">
        <v>174</v>
      </c>
      <c r="AJ21" s="117" t="s">
        <v>175</v>
      </c>
      <c r="AK21" s="116" t="s">
        <v>58</v>
      </c>
      <c r="AL21" s="118" t="s">
        <v>59</v>
      </c>
      <c r="AM21" s="116" t="s">
        <v>60</v>
      </c>
      <c r="AN21" s="227" t="s">
        <v>61</v>
      </c>
      <c r="AO21" s="229"/>
      <c r="AP21" s="229"/>
      <c r="AQ21" s="229"/>
      <c r="AR21" s="229"/>
      <c r="AS21" s="229"/>
      <c r="AT21" s="229"/>
      <c r="AU21" s="229"/>
      <c r="AV21" s="229"/>
      <c r="AW21" s="229"/>
      <c r="AX21" s="229"/>
      <c r="AY21" s="229"/>
      <c r="AZ21" s="229"/>
      <c r="BA21" s="229"/>
    </row>
    <row r="22" spans="1:53" s="75" customFormat="1" ht="41.25" customHeight="1" x14ac:dyDescent="0.15">
      <c r="A22" s="77"/>
      <c r="B22" s="105" t="s">
        <v>39</v>
      </c>
      <c r="C22" s="372" t="s">
        <v>246</v>
      </c>
      <c r="D22" s="373"/>
      <c r="E22" s="373"/>
      <c r="F22" s="373"/>
      <c r="G22" s="373"/>
      <c r="H22" s="373"/>
      <c r="I22" s="373"/>
      <c r="J22" s="373"/>
      <c r="K22" s="373"/>
      <c r="L22" s="373"/>
      <c r="M22" s="373"/>
      <c r="N22" s="373"/>
      <c r="O22" s="373"/>
      <c r="P22" s="375"/>
      <c r="Q22" s="376"/>
      <c r="R22" s="377"/>
      <c r="S22" s="378"/>
      <c r="T22" s="376"/>
      <c r="U22" s="379"/>
      <c r="V22" s="380"/>
      <c r="W22" s="380"/>
      <c r="X22" s="380"/>
      <c r="Y22" s="381"/>
      <c r="Z22" s="381"/>
      <c r="AA22" s="381"/>
      <c r="AB22" s="381"/>
      <c r="AC22" s="382"/>
      <c r="AD22" s="77"/>
      <c r="AE22" s="125"/>
      <c r="AF22" s="83"/>
      <c r="AG22" s="107">
        <v>0.34375</v>
      </c>
      <c r="AH22" s="115">
        <v>2</v>
      </c>
      <c r="AI22" s="116" t="s">
        <v>176</v>
      </c>
      <c r="AJ22" s="117" t="s">
        <v>175</v>
      </c>
      <c r="AK22" s="116" t="s">
        <v>62</v>
      </c>
      <c r="AL22" s="118" t="s">
        <v>63</v>
      </c>
      <c r="AM22" s="116" t="s">
        <v>64</v>
      </c>
      <c r="AN22" s="227" t="s">
        <v>65</v>
      </c>
      <c r="AO22" s="229"/>
      <c r="AP22" s="229"/>
      <c r="AQ22" s="229"/>
      <c r="AR22" s="229"/>
      <c r="AS22" s="229"/>
      <c r="AT22" s="229"/>
      <c r="AU22" s="229"/>
      <c r="AV22" s="229"/>
      <c r="AW22" s="229"/>
      <c r="AX22" s="229"/>
      <c r="AY22" s="229"/>
      <c r="AZ22" s="229"/>
      <c r="BA22" s="229"/>
    </row>
    <row r="23" spans="1:53" s="75" customFormat="1" ht="41.25" customHeight="1" x14ac:dyDescent="0.15">
      <c r="A23" s="77"/>
      <c r="B23" s="105" t="s">
        <v>40</v>
      </c>
      <c r="C23" s="372" t="s">
        <v>247</v>
      </c>
      <c r="D23" s="373"/>
      <c r="E23" s="373"/>
      <c r="F23" s="373"/>
      <c r="G23" s="373"/>
      <c r="H23" s="373"/>
      <c r="I23" s="373"/>
      <c r="J23" s="373"/>
      <c r="K23" s="373"/>
      <c r="L23" s="373"/>
      <c r="M23" s="373"/>
      <c r="N23" s="373"/>
      <c r="O23" s="373"/>
      <c r="P23" s="375"/>
      <c r="Q23" s="376"/>
      <c r="R23" s="377"/>
      <c r="S23" s="378"/>
      <c r="T23" s="376"/>
      <c r="U23" s="379"/>
      <c r="V23" s="380"/>
      <c r="W23" s="380"/>
      <c r="X23" s="380"/>
      <c r="Y23" s="381"/>
      <c r="Z23" s="381"/>
      <c r="AA23" s="381"/>
      <c r="AB23" s="381"/>
      <c r="AC23" s="382"/>
      <c r="AD23" s="77"/>
      <c r="AE23" s="125"/>
      <c r="AF23" s="83"/>
      <c r="AG23" s="107">
        <v>0.34722222222222199</v>
      </c>
      <c r="AH23" s="119">
        <v>1</v>
      </c>
      <c r="AI23" s="120" t="s">
        <v>177</v>
      </c>
      <c r="AJ23" s="101" t="s">
        <v>175</v>
      </c>
      <c r="AK23" s="120" t="s">
        <v>66</v>
      </c>
      <c r="AL23" s="121" t="s">
        <v>67</v>
      </c>
      <c r="AM23" s="120" t="s">
        <v>68</v>
      </c>
      <c r="AN23" s="228" t="s">
        <v>69</v>
      </c>
      <c r="AO23" s="229"/>
      <c r="AP23" s="229"/>
      <c r="AQ23" s="229"/>
      <c r="AR23" s="229"/>
      <c r="AS23" s="229"/>
      <c r="AT23" s="229"/>
      <c r="AU23" s="229"/>
      <c r="AV23" s="229"/>
      <c r="AW23" s="229"/>
      <c r="AX23" s="229"/>
      <c r="AY23" s="229"/>
      <c r="AZ23" s="229"/>
      <c r="BA23" s="229"/>
    </row>
    <row r="24" spans="1:53" s="75" customFormat="1" ht="41.25" customHeight="1" thickBot="1" x14ac:dyDescent="0.2">
      <c r="A24" s="77"/>
      <c r="B24" s="105" t="s">
        <v>41</v>
      </c>
      <c r="C24" s="372" t="s">
        <v>248</v>
      </c>
      <c r="D24" s="373"/>
      <c r="E24" s="373"/>
      <c r="F24" s="373"/>
      <c r="G24" s="373"/>
      <c r="H24" s="373"/>
      <c r="I24" s="373"/>
      <c r="J24" s="373"/>
      <c r="K24" s="373"/>
      <c r="L24" s="373"/>
      <c r="M24" s="373"/>
      <c r="N24" s="373"/>
      <c r="O24" s="373"/>
      <c r="P24" s="537"/>
      <c r="Q24" s="538"/>
      <c r="R24" s="539"/>
      <c r="S24" s="540"/>
      <c r="T24" s="538"/>
      <c r="U24" s="541"/>
      <c r="V24" s="529"/>
      <c r="W24" s="529"/>
      <c r="X24" s="529"/>
      <c r="Y24" s="513"/>
      <c r="Z24" s="513"/>
      <c r="AA24" s="513"/>
      <c r="AB24" s="513"/>
      <c r="AC24" s="514"/>
      <c r="AD24" s="77"/>
      <c r="AE24" s="125"/>
      <c r="AF24" s="83"/>
      <c r="AG24" s="107">
        <v>0.35069444444444497</v>
      </c>
      <c r="AH24" s="122"/>
      <c r="AI24" s="83"/>
      <c r="AJ24" s="83"/>
      <c r="AK24" s="122"/>
      <c r="AL24" s="83"/>
      <c r="AM24" s="122"/>
      <c r="AN24" s="122"/>
      <c r="AO24" s="229"/>
      <c r="AP24" s="229"/>
      <c r="AQ24" s="229"/>
      <c r="AR24" s="229"/>
      <c r="AS24" s="229"/>
      <c r="AT24" s="229"/>
      <c r="AU24" s="229"/>
      <c r="AV24" s="229"/>
      <c r="AW24" s="229"/>
      <c r="AX24" s="229"/>
      <c r="AY24" s="229"/>
      <c r="AZ24" s="229"/>
      <c r="BA24" s="229"/>
    </row>
    <row r="25" spans="1:53" s="75" customFormat="1" ht="41.25" customHeight="1" x14ac:dyDescent="0.15">
      <c r="A25" s="77"/>
      <c r="B25" s="105"/>
      <c r="C25" s="372"/>
      <c r="D25" s="373"/>
      <c r="E25" s="373"/>
      <c r="F25" s="373"/>
      <c r="G25" s="373"/>
      <c r="H25" s="373"/>
      <c r="I25" s="373"/>
      <c r="J25" s="373"/>
      <c r="K25" s="373"/>
      <c r="L25" s="373"/>
      <c r="M25" s="373"/>
      <c r="N25" s="373"/>
      <c r="O25" s="373"/>
      <c r="P25" s="522"/>
      <c r="Q25" s="523"/>
      <c r="R25" s="524"/>
      <c r="S25" s="525"/>
      <c r="T25" s="523"/>
      <c r="U25" s="523"/>
      <c r="V25" s="526"/>
      <c r="W25" s="526"/>
      <c r="X25" s="526"/>
      <c r="Y25" s="527"/>
      <c r="Z25" s="527"/>
      <c r="AA25" s="527"/>
      <c r="AB25" s="527"/>
      <c r="AC25" s="528"/>
      <c r="AD25" s="77"/>
      <c r="AE25" s="125"/>
      <c r="AF25" s="83"/>
      <c r="AG25" s="107">
        <v>0.35416666666666702</v>
      </c>
      <c r="AH25" s="122"/>
      <c r="AI25" s="83"/>
      <c r="AJ25" s="83"/>
      <c r="AK25" s="122"/>
      <c r="AL25" s="83"/>
      <c r="AM25" s="122"/>
      <c r="AN25" s="122"/>
    </row>
    <row r="26" spans="1:53" s="75" customFormat="1" ht="41.25" customHeight="1" x14ac:dyDescent="0.15">
      <c r="A26" s="77"/>
      <c r="B26" s="105"/>
      <c r="C26" s="372"/>
      <c r="D26" s="373"/>
      <c r="E26" s="373"/>
      <c r="F26" s="373"/>
      <c r="G26" s="373"/>
      <c r="H26" s="373"/>
      <c r="I26" s="373"/>
      <c r="J26" s="373"/>
      <c r="K26" s="373"/>
      <c r="L26" s="373"/>
      <c r="M26" s="373"/>
      <c r="N26" s="373"/>
      <c r="O26" s="373"/>
      <c r="P26" s="515"/>
      <c r="Q26" s="516"/>
      <c r="R26" s="517"/>
      <c r="S26" s="518"/>
      <c r="T26" s="516"/>
      <c r="U26" s="516"/>
      <c r="V26" s="519"/>
      <c r="W26" s="519"/>
      <c r="X26" s="519"/>
      <c r="Y26" s="520"/>
      <c r="Z26" s="520"/>
      <c r="AA26" s="520"/>
      <c r="AB26" s="520"/>
      <c r="AC26" s="521"/>
      <c r="AD26" s="77"/>
      <c r="AE26" s="125"/>
      <c r="AF26" s="83"/>
      <c r="AG26" s="107">
        <v>0.35416666666666702</v>
      </c>
      <c r="AH26" s="122"/>
      <c r="AI26" s="83"/>
      <c r="AJ26" s="83"/>
      <c r="AK26" s="122"/>
      <c r="AL26" s="83"/>
      <c r="AM26" s="122"/>
      <c r="AN26" s="122"/>
    </row>
    <row r="27" spans="1:53" s="75" customFormat="1" ht="41.25" customHeight="1" x14ac:dyDescent="0.15">
      <c r="A27" s="77"/>
      <c r="B27" s="105"/>
      <c r="C27" s="372"/>
      <c r="D27" s="373"/>
      <c r="E27" s="373"/>
      <c r="F27" s="373"/>
      <c r="G27" s="373"/>
      <c r="H27" s="373"/>
      <c r="I27" s="373"/>
      <c r="J27" s="373"/>
      <c r="K27" s="373"/>
      <c r="L27" s="373"/>
      <c r="M27" s="373"/>
      <c r="N27" s="373"/>
      <c r="O27" s="373"/>
      <c r="P27" s="515"/>
      <c r="Q27" s="516"/>
      <c r="R27" s="517"/>
      <c r="S27" s="518"/>
      <c r="T27" s="516"/>
      <c r="U27" s="516"/>
      <c r="V27" s="519"/>
      <c r="W27" s="519"/>
      <c r="X27" s="519"/>
      <c r="Y27" s="520"/>
      <c r="Z27" s="520"/>
      <c r="AA27" s="520"/>
      <c r="AB27" s="520"/>
      <c r="AC27" s="521"/>
      <c r="AD27" s="77"/>
      <c r="AE27" s="125"/>
      <c r="AF27" s="83"/>
      <c r="AG27" s="107">
        <v>0.35416666666666702</v>
      </c>
      <c r="AH27" s="122"/>
      <c r="AI27" s="83"/>
      <c r="AJ27" s="83"/>
      <c r="AK27" s="122"/>
      <c r="AL27" s="83"/>
      <c r="AM27" s="122"/>
      <c r="AN27" s="122"/>
    </row>
    <row r="28" spans="1:53" s="75" customFormat="1" ht="41.25" customHeight="1" x14ac:dyDescent="0.15">
      <c r="A28" s="77"/>
      <c r="B28" s="105"/>
      <c r="C28" s="372"/>
      <c r="D28" s="373"/>
      <c r="E28" s="373"/>
      <c r="F28" s="373"/>
      <c r="G28" s="373"/>
      <c r="H28" s="373"/>
      <c r="I28" s="373"/>
      <c r="J28" s="373"/>
      <c r="K28" s="373"/>
      <c r="L28" s="373"/>
      <c r="M28" s="373"/>
      <c r="N28" s="373"/>
      <c r="O28" s="373"/>
      <c r="P28" s="530"/>
      <c r="Q28" s="531"/>
      <c r="R28" s="532"/>
      <c r="S28" s="533"/>
      <c r="T28" s="531"/>
      <c r="U28" s="531"/>
      <c r="V28" s="534"/>
      <c r="W28" s="534"/>
      <c r="X28" s="534"/>
      <c r="Y28" s="535"/>
      <c r="Z28" s="535"/>
      <c r="AA28" s="535"/>
      <c r="AB28" s="535"/>
      <c r="AC28" s="536"/>
      <c r="AD28" s="77"/>
      <c r="AE28" s="125"/>
      <c r="AF28" s="83"/>
      <c r="AG28" s="107">
        <v>0.35416666666666702</v>
      </c>
      <c r="AH28" s="122"/>
      <c r="AI28" s="83"/>
      <c r="AJ28" s="83"/>
      <c r="AK28" s="122"/>
      <c r="AL28" s="83"/>
      <c r="AM28" s="122"/>
      <c r="AN28" s="122"/>
    </row>
    <row r="29" spans="1:53"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53"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53"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53"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33" s="83" customFormat="1" ht="15.75" customHeight="1" x14ac:dyDescent="0.15">
      <c r="A33" s="77"/>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5"/>
      <c r="AG33" s="107">
        <v>0.38888888888889001</v>
      </c>
    </row>
    <row r="34" spans="1:33" s="28" customFormat="1" ht="15.75" customHeight="1" x14ac:dyDescent="0.15">
      <c r="A34" s="5"/>
      <c r="B34" s="124"/>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G34" s="24">
        <v>0.39236111111111199</v>
      </c>
    </row>
    <row r="35" spans="1:33" s="28" customFormat="1" ht="15.75" customHeight="1" x14ac:dyDescent="0.15">
      <c r="A35" s="5"/>
      <c r="B35" s="124"/>
      <c r="C35" s="77"/>
      <c r="D35" s="77"/>
      <c r="E35" s="77"/>
      <c r="F35" s="77"/>
      <c r="G35" s="77"/>
      <c r="H35" s="77"/>
      <c r="I35" s="77"/>
      <c r="J35" s="77"/>
      <c r="K35" s="77"/>
      <c r="L35" s="77"/>
      <c r="M35" s="75"/>
      <c r="N35" s="75"/>
      <c r="O35" s="75"/>
      <c r="P35" s="5"/>
      <c r="Q35" s="5"/>
      <c r="R35" s="5"/>
      <c r="S35" s="5"/>
      <c r="T35" s="5"/>
      <c r="U35" s="5"/>
      <c r="V35" s="5"/>
      <c r="W35" s="5"/>
      <c r="X35" s="5"/>
      <c r="Y35" s="5"/>
      <c r="Z35" s="5"/>
      <c r="AA35" s="5"/>
      <c r="AB35" s="5"/>
      <c r="AC35" s="5"/>
      <c r="AD35" s="5"/>
      <c r="AE35" s="8"/>
      <c r="AG35" s="24">
        <v>0.39583333333333398</v>
      </c>
    </row>
    <row r="36" spans="1:33" s="28" customFormat="1" ht="15.75" customHeight="1" x14ac:dyDescent="0.15">
      <c r="A36" s="5"/>
      <c r="B36" s="124"/>
      <c r="C36" s="77"/>
      <c r="D36" s="77"/>
      <c r="E36" s="77"/>
      <c r="F36" s="77"/>
      <c r="G36" s="77"/>
      <c r="H36" s="77"/>
      <c r="I36" s="77"/>
      <c r="J36" s="77"/>
      <c r="K36" s="77"/>
      <c r="L36" s="77"/>
      <c r="M36" s="75"/>
      <c r="N36" s="75"/>
      <c r="O36" s="75"/>
      <c r="P36" s="5"/>
      <c r="Q36" s="5"/>
      <c r="R36" s="5"/>
      <c r="S36" s="5"/>
      <c r="T36" s="5"/>
      <c r="U36" s="5"/>
      <c r="V36" s="5"/>
      <c r="W36" s="5"/>
      <c r="X36" s="5"/>
      <c r="Y36" s="5"/>
      <c r="Z36" s="5"/>
      <c r="AA36" s="5"/>
      <c r="AB36" s="5"/>
      <c r="AC36" s="5"/>
      <c r="AD36" s="5"/>
      <c r="AE36" s="8"/>
      <c r="AG36" s="24">
        <v>0.39930555555555602</v>
      </c>
    </row>
    <row r="37" spans="1:33" s="28" customFormat="1" ht="15.75" customHeight="1" x14ac:dyDescent="0.15">
      <c r="A37" s="5"/>
      <c r="B37" s="124"/>
      <c r="C37" s="77"/>
      <c r="D37" s="77"/>
      <c r="E37" s="77"/>
      <c r="F37" s="77"/>
      <c r="G37" s="77"/>
      <c r="H37" s="77"/>
      <c r="I37" s="77"/>
      <c r="J37" s="77"/>
      <c r="K37" s="77"/>
      <c r="L37" s="77"/>
      <c r="M37" s="75"/>
      <c r="N37" s="75"/>
      <c r="O37" s="75"/>
      <c r="P37" s="5"/>
      <c r="Q37" s="5"/>
      <c r="R37" s="5"/>
      <c r="S37" s="5"/>
      <c r="T37" s="5"/>
      <c r="U37" s="5"/>
      <c r="V37" s="5"/>
      <c r="W37" s="5"/>
      <c r="X37" s="5"/>
      <c r="Y37" s="5"/>
      <c r="Z37" s="5"/>
      <c r="AA37" s="5"/>
      <c r="AB37" s="5"/>
      <c r="AC37" s="5"/>
      <c r="AD37" s="5"/>
      <c r="AE37" s="8"/>
      <c r="AG37" s="24">
        <v>0.40277777777777901</v>
      </c>
    </row>
    <row r="38" spans="1:33" s="28" customFormat="1" ht="15.75" customHeight="1" x14ac:dyDescent="0.15">
      <c r="A38" s="5"/>
      <c r="B38" s="124"/>
      <c r="C38" s="77"/>
      <c r="D38" s="77"/>
      <c r="E38" s="77"/>
      <c r="F38" s="77"/>
      <c r="G38" s="77"/>
      <c r="H38" s="77"/>
      <c r="I38" s="77"/>
      <c r="J38" s="77"/>
      <c r="K38" s="77"/>
      <c r="L38" s="77"/>
      <c r="M38" s="75"/>
      <c r="N38" s="75"/>
      <c r="O38" s="75"/>
      <c r="P38" s="5"/>
      <c r="Q38" s="5"/>
      <c r="R38" s="5"/>
      <c r="S38" s="5"/>
      <c r="T38" s="5"/>
      <c r="U38" s="5"/>
      <c r="V38" s="5"/>
      <c r="W38" s="5"/>
      <c r="X38" s="5"/>
      <c r="Y38" s="5"/>
      <c r="Z38" s="5"/>
      <c r="AA38" s="5"/>
      <c r="AB38" s="5"/>
      <c r="AC38" s="5"/>
      <c r="AD38" s="5"/>
      <c r="AE38" s="8"/>
      <c r="AG38" s="24">
        <v>0.406250000000001</v>
      </c>
    </row>
    <row r="39" spans="1:33" s="28" customFormat="1" ht="15.75" customHeight="1" x14ac:dyDescent="0.15">
      <c r="A39" s="5"/>
      <c r="B39" s="124"/>
      <c r="C39" s="77"/>
      <c r="D39" s="77"/>
      <c r="E39" s="77"/>
      <c r="F39" s="77"/>
      <c r="G39" s="77"/>
      <c r="H39" s="77"/>
      <c r="I39" s="77"/>
      <c r="J39" s="77"/>
      <c r="K39" s="77"/>
      <c r="L39" s="77"/>
      <c r="M39" s="75"/>
      <c r="N39" s="75"/>
      <c r="O39" s="75"/>
      <c r="P39" s="5"/>
      <c r="Q39" s="5"/>
      <c r="R39" s="5"/>
      <c r="S39" s="5"/>
      <c r="T39" s="5"/>
      <c r="U39" s="5"/>
      <c r="V39" s="5"/>
      <c r="W39" s="5"/>
      <c r="X39" s="5"/>
      <c r="Y39" s="5"/>
      <c r="Z39" s="5"/>
      <c r="AA39" s="5"/>
      <c r="AB39" s="5"/>
      <c r="AC39" s="5"/>
      <c r="AD39" s="5"/>
      <c r="AE39" s="8"/>
      <c r="AG39" s="24">
        <v>0.40972222222222299</v>
      </c>
    </row>
    <row r="40" spans="1:33" s="28" customFormat="1" ht="15.75" customHeight="1" x14ac:dyDescent="0.15">
      <c r="A40" s="5"/>
      <c r="B40" s="124"/>
      <c r="C40" s="77"/>
      <c r="D40" s="77"/>
      <c r="E40" s="77"/>
      <c r="F40" s="77"/>
      <c r="G40" s="77"/>
      <c r="H40" s="77"/>
      <c r="I40" s="77"/>
      <c r="J40" s="77"/>
      <c r="K40" s="77"/>
      <c r="L40" s="77"/>
      <c r="M40" s="75"/>
      <c r="N40" s="75"/>
      <c r="O40" s="75"/>
      <c r="P40" s="5"/>
      <c r="Q40" s="5"/>
      <c r="R40" s="5"/>
      <c r="S40" s="5"/>
      <c r="T40" s="5"/>
      <c r="U40" s="5"/>
      <c r="V40" s="5"/>
      <c r="W40" s="5"/>
      <c r="X40" s="5"/>
      <c r="Y40" s="5"/>
      <c r="Z40" s="5"/>
      <c r="AA40" s="5"/>
      <c r="AB40" s="5"/>
      <c r="AC40" s="5"/>
      <c r="AD40" s="5"/>
      <c r="AE40" s="8"/>
      <c r="AG40" s="24">
        <v>0.41319444444444497</v>
      </c>
    </row>
    <row r="41" spans="1:33"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0.41666666666666802</v>
      </c>
    </row>
    <row r="42" spans="1:33"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0.42013888888889001</v>
      </c>
    </row>
    <row r="43" spans="1:33"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0.42361111111111199</v>
      </c>
    </row>
    <row r="44" spans="1:33"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0.42708333333333398</v>
      </c>
    </row>
    <row r="45" spans="1:33"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0.43055555555555702</v>
      </c>
    </row>
    <row r="46" spans="1:33"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0.43402777777777901</v>
      </c>
    </row>
    <row r="47" spans="1:33"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0.44097222222222299</v>
      </c>
    </row>
    <row r="49" spans="1:33"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0.44444444444444497</v>
      </c>
    </row>
    <row r="50" spans="1:33"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0.44791666666666802</v>
      </c>
    </row>
    <row r="51" spans="1:33"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0.45138888888889001</v>
      </c>
    </row>
    <row r="52" spans="1:33"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0.45486111111111199</v>
      </c>
    </row>
    <row r="53" spans="1:33"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0.45833333333333498</v>
      </c>
    </row>
    <row r="54" spans="1:33"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0.46180555555555702</v>
      </c>
    </row>
    <row r="55" spans="1:33"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0.46527777777777901</v>
      </c>
    </row>
    <row r="56" spans="1:33"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0.47222222222222399</v>
      </c>
    </row>
    <row r="58" spans="1:33"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0.47569444444444597</v>
      </c>
    </row>
    <row r="59" spans="1:33"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0.47916666666666802</v>
      </c>
    </row>
    <row r="60" spans="1:33"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0.48263888888889001</v>
      </c>
    </row>
    <row r="61" spans="1:33"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0.48611111111111299</v>
      </c>
    </row>
    <row r="62" spans="1:33"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0.48958333333333498</v>
      </c>
    </row>
    <row r="63" spans="1:33"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0.49305555555555702</v>
      </c>
    </row>
    <row r="64" spans="1:33"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0.49652777777777901</v>
      </c>
    </row>
    <row r="65" spans="1:33"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0.50347222222222399</v>
      </c>
    </row>
    <row r="67" spans="1:33"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0.50694444444444597</v>
      </c>
    </row>
    <row r="68" spans="1:33"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0.51041666666666896</v>
      </c>
    </row>
    <row r="69" spans="1:33"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0.51388888888889095</v>
      </c>
    </row>
    <row r="70" spans="1:33"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0.51736111111111305</v>
      </c>
    </row>
    <row r="71" spans="1:33"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0.52083333333333504</v>
      </c>
    </row>
    <row r="72" spans="1:33"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0.52430555555555802</v>
      </c>
    </row>
    <row r="73" spans="1:33"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0.52777777777778001</v>
      </c>
    </row>
    <row r="74" spans="1:33"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0.53472222222222399</v>
      </c>
    </row>
    <row r="76" spans="1:33"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0.53819444444444697</v>
      </c>
    </row>
    <row r="77" spans="1:33"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0.54166666666666896</v>
      </c>
    </row>
    <row r="78" spans="1:33"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0.54513888888889095</v>
      </c>
    </row>
    <row r="79" spans="1:33"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0.54861111111111305</v>
      </c>
    </row>
    <row r="80" spans="1:33"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0.55208333333333603</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0.55555555555555802</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0.55902777777778001</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0.56597222222222499</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0.56944444444444697</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0.57291666666666896</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0.57638888888889195</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0.57986111111111405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0.58333333333333603</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0.58680555555555802</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0.59027777777778101</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0.59722222222222499</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0.60069444444444697</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0.60416666666666996</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0.60763888888889195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0.61111111111111405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0.61458333333333603</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0.61805555555555902</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0.62152777777778101</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0.62847222222222598</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0.63194444444444797</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0.63541666666666996</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0.63888888888889195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0.64236111111111505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0.64583333333333703</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0.64930555555555902</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0.65277777777778101</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0.65972222222222598</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0.66319444444444797</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0.66666666666666996</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0.67013888888889295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0.67361111111111505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0.67708333333333703</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0.68055555555556002</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0.68402777777778201</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0.69097222222222598</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0.69444444444444897</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0.69791666666667096</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0.70138888888889295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0.70486111111111505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0.70833333333333803</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0.71180555555556002</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0.71527777777778201</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0.72222222222222698</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0.72569444444444897</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0.72916666666667096</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0.73263888888889395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0.73611111111111605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0.73958333333333803</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0.74305555555556002</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0.74652777777778301</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0.75347222222222698</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0.75694444444444897</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0.76041666666667196</v>
      </c>
    </row>
    <row r="141" spans="1:33" s="28"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0.76388888888889395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0.76736111111111605</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0.77083333333333803</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0.77430555555556102</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0.77777777777778301</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0.78472222222222798</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0.78819444444444997</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0.79166666666667196</v>
      </c>
    </row>
  </sheetData>
  <mergeCells count="94">
    <mergeCell ref="B32:AC32"/>
    <mergeCell ref="V13:X14"/>
    <mergeCell ref="E14:U14"/>
    <mergeCell ref="Y10:AC11"/>
    <mergeCell ref="V10:X11"/>
    <mergeCell ref="B13:C14"/>
    <mergeCell ref="E13:U13"/>
    <mergeCell ref="Y19:AC19"/>
    <mergeCell ref="P16:R17"/>
    <mergeCell ref="R10:U10"/>
    <mergeCell ref="Y22:AC22"/>
    <mergeCell ref="Y21:AC21"/>
    <mergeCell ref="P20:R20"/>
    <mergeCell ref="S20:U20"/>
    <mergeCell ref="P19:R19"/>
    <mergeCell ref="Y13:AC14"/>
    <mergeCell ref="S16:U17"/>
    <mergeCell ref="B31:AC31"/>
    <mergeCell ref="P18:R18"/>
    <mergeCell ref="S18:U18"/>
    <mergeCell ref="V18:X18"/>
    <mergeCell ref="V16:X17"/>
    <mergeCell ref="B18:O18"/>
    <mergeCell ref="B16:O17"/>
    <mergeCell ref="P23:R23"/>
    <mergeCell ref="P21:R21"/>
    <mergeCell ref="S19:U19"/>
    <mergeCell ref="V19:X19"/>
    <mergeCell ref="S21:U21"/>
    <mergeCell ref="V21:X21"/>
    <mergeCell ref="B3:AC3"/>
    <mergeCell ref="B6:C6"/>
    <mergeCell ref="B7:C7"/>
    <mergeCell ref="B10:C11"/>
    <mergeCell ref="E10:I10"/>
    <mergeCell ref="D6:AC6"/>
    <mergeCell ref="D7:AC7"/>
    <mergeCell ref="E11:I11"/>
    <mergeCell ref="M11:P11"/>
    <mergeCell ref="R11:U11"/>
    <mergeCell ref="J10:K11"/>
    <mergeCell ref="M10:P10"/>
    <mergeCell ref="AM16:AN16"/>
    <mergeCell ref="AH16:AH17"/>
    <mergeCell ref="Y16:AC17"/>
    <mergeCell ref="AM18:AN18"/>
    <mergeCell ref="AI16:AJ16"/>
    <mergeCell ref="AI18:AJ18"/>
    <mergeCell ref="AK16:AL16"/>
    <mergeCell ref="AK18:AL18"/>
    <mergeCell ref="Y18:AC18"/>
    <mergeCell ref="V20:X20"/>
    <mergeCell ref="Y28:AC28"/>
    <mergeCell ref="P24:R24"/>
    <mergeCell ref="S24:U24"/>
    <mergeCell ref="S27:U27"/>
    <mergeCell ref="V27:X27"/>
    <mergeCell ref="V29:X29"/>
    <mergeCell ref="P28:R28"/>
    <mergeCell ref="S28:U28"/>
    <mergeCell ref="V28:X28"/>
    <mergeCell ref="C29:O29"/>
    <mergeCell ref="Y29:AC29"/>
    <mergeCell ref="C23:O23"/>
    <mergeCell ref="C24:O24"/>
    <mergeCell ref="P22:R22"/>
    <mergeCell ref="S22:U22"/>
    <mergeCell ref="V22:X22"/>
    <mergeCell ref="C22:O22"/>
    <mergeCell ref="V24:X24"/>
    <mergeCell ref="C27:O27"/>
    <mergeCell ref="P27:R27"/>
    <mergeCell ref="S23:U23"/>
    <mergeCell ref="V23:X23"/>
    <mergeCell ref="Y27:AC27"/>
    <mergeCell ref="C28:O28"/>
    <mergeCell ref="P29:R29"/>
    <mergeCell ref="S29:U29"/>
    <mergeCell ref="C19:O19"/>
    <mergeCell ref="C20:O20"/>
    <mergeCell ref="Y24:AC24"/>
    <mergeCell ref="Y23:AC23"/>
    <mergeCell ref="C26:O26"/>
    <mergeCell ref="P26:R26"/>
    <mergeCell ref="S26:U26"/>
    <mergeCell ref="V26:X26"/>
    <mergeCell ref="Y26:AC26"/>
    <mergeCell ref="C25:O25"/>
    <mergeCell ref="P25:R25"/>
    <mergeCell ref="S25:U25"/>
    <mergeCell ref="V25:X25"/>
    <mergeCell ref="Y25:AC25"/>
    <mergeCell ref="C21:O21"/>
    <mergeCell ref="Y20:AC20"/>
  </mergeCells>
  <phoneticPr fontId="59"/>
  <dataValidations count="3">
    <dataValidation type="list" allowBlank="1" showInputMessage="1" showErrorMessage="1" sqref="S19:S28 P19:P28 V19:V28" xr:uid="{00000000-0002-0000-0600-000000000000}">
      <formula1>$AH$19:$AH$23</formula1>
    </dataValidation>
    <dataValidation type="list" allowBlank="1" showInputMessage="1" showErrorMessage="1" sqref="M10 R11:U11 R10 M11:P11" xr:uid="{00000000-0002-0000-0600-000001000000}">
      <formula1>$AG$17:$AG$149</formula1>
    </dataValidation>
    <dataValidation type="list" allowBlank="1" showInputMessage="1" showErrorMessage="1" sqref="S29 V29 P29" xr:uid="{00000000-0002-0000-06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A152"/>
  <sheetViews>
    <sheetView showGridLines="0" topLeftCell="A16" zoomScaleNormal="100" workbookViewId="0">
      <selection activeCell="S23" sqref="S23:U2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1"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x14ac:dyDescent="0.15">
      <c r="A6" s="80"/>
      <c r="B6" s="462" t="s">
        <v>28</v>
      </c>
      <c r="C6" s="462"/>
      <c r="D6" s="463" t="s">
        <v>197</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224</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178</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90">
        <v>2</v>
      </c>
      <c r="E11" s="448"/>
      <c r="F11" s="449"/>
      <c r="G11" s="449"/>
      <c r="H11" s="449"/>
      <c r="I11" s="450"/>
      <c r="J11" s="425"/>
      <c r="K11" s="341"/>
      <c r="L11" s="88">
        <v>2</v>
      </c>
      <c r="M11" s="451"/>
      <c r="N11" s="452"/>
      <c r="O11" s="452"/>
      <c r="P11" s="453"/>
      <c r="Q11" s="89" t="s">
        <v>178</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E16" s="125"/>
      <c r="AF16" s="97" t="s">
        <v>13</v>
      </c>
      <c r="AG16" s="97" t="s">
        <v>31</v>
      </c>
      <c r="AH16" s="420"/>
      <c r="AI16" s="403" t="s">
        <v>43</v>
      </c>
      <c r="AJ16" s="404"/>
      <c r="AK16" s="403" t="s">
        <v>34</v>
      </c>
      <c r="AL16" s="404"/>
      <c r="AM16" s="403" t="s">
        <v>42</v>
      </c>
      <c r="AN16" s="404"/>
    </row>
    <row r="17" spans="1:53"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E17" s="125"/>
      <c r="AF17" s="98"/>
      <c r="AG17" s="99" t="s">
        <v>32</v>
      </c>
      <c r="AH17" s="421"/>
      <c r="AI17" s="100" t="s">
        <v>44</v>
      </c>
      <c r="AJ17" s="101" t="s">
        <v>45</v>
      </c>
      <c r="AK17" s="100" t="s">
        <v>44</v>
      </c>
      <c r="AL17" s="102" t="s">
        <v>45</v>
      </c>
      <c r="AM17" s="103" t="s">
        <v>170</v>
      </c>
      <c r="AN17" s="102" t="s">
        <v>45</v>
      </c>
    </row>
    <row r="18" spans="1:53"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104"/>
      <c r="AI18" s="403" t="s">
        <v>43</v>
      </c>
      <c r="AJ18" s="404"/>
      <c r="AK18" s="403" t="s">
        <v>34</v>
      </c>
      <c r="AL18" s="404"/>
      <c r="AM18" s="403" t="s">
        <v>42</v>
      </c>
      <c r="AN18" s="404"/>
    </row>
    <row r="19" spans="1:53" s="75" customFormat="1" ht="41.25" customHeight="1" x14ac:dyDescent="0.15">
      <c r="A19" s="77"/>
      <c r="B19" s="105" t="s">
        <v>36</v>
      </c>
      <c r="C19" s="399" t="s">
        <v>249</v>
      </c>
      <c r="D19" s="556"/>
      <c r="E19" s="556"/>
      <c r="F19" s="556"/>
      <c r="G19" s="556"/>
      <c r="H19" s="556"/>
      <c r="I19" s="556"/>
      <c r="J19" s="556"/>
      <c r="K19" s="556"/>
      <c r="L19" s="556"/>
      <c r="M19" s="556"/>
      <c r="N19" s="556"/>
      <c r="O19" s="557"/>
      <c r="P19" s="414"/>
      <c r="Q19" s="415"/>
      <c r="R19" s="416"/>
      <c r="S19" s="417"/>
      <c r="T19" s="415"/>
      <c r="U19" s="418"/>
      <c r="V19" s="419"/>
      <c r="W19" s="419"/>
      <c r="X19" s="419"/>
      <c r="Y19" s="401"/>
      <c r="Z19" s="401"/>
      <c r="AA19" s="401"/>
      <c r="AB19" s="401"/>
      <c r="AC19" s="402"/>
      <c r="AD19" s="77"/>
      <c r="AE19" s="125"/>
      <c r="AF19" s="106" t="s">
        <v>171</v>
      </c>
      <c r="AG19" s="107">
        <v>0.33333333333333331</v>
      </c>
      <c r="AH19" s="108"/>
      <c r="AI19" s="109"/>
      <c r="AJ19" s="110"/>
      <c r="AK19" s="111"/>
      <c r="AL19" s="112"/>
      <c r="AM19" s="111"/>
      <c r="AN19" s="225"/>
      <c r="AO19" s="229"/>
      <c r="AP19" s="229"/>
      <c r="AQ19" s="229"/>
      <c r="AR19" s="229"/>
      <c r="AS19" s="229"/>
      <c r="AT19" s="229"/>
      <c r="AU19" s="229"/>
      <c r="AV19" s="229"/>
      <c r="AW19" s="229"/>
      <c r="AX19" s="229"/>
      <c r="AY19" s="229"/>
      <c r="AZ19" s="229"/>
      <c r="BA19" s="229"/>
    </row>
    <row r="20" spans="1:53" s="75" customFormat="1" ht="41.25" customHeight="1" x14ac:dyDescent="0.15">
      <c r="A20" s="77"/>
      <c r="B20" s="105" t="s">
        <v>37</v>
      </c>
      <c r="C20" s="399" t="s">
        <v>250</v>
      </c>
      <c r="D20" s="400"/>
      <c r="E20" s="400"/>
      <c r="F20" s="400"/>
      <c r="G20" s="400"/>
      <c r="H20" s="400"/>
      <c r="I20" s="400"/>
      <c r="J20" s="400"/>
      <c r="K20" s="400"/>
      <c r="L20" s="400"/>
      <c r="M20" s="400"/>
      <c r="N20" s="400"/>
      <c r="O20" s="400"/>
      <c r="P20" s="375"/>
      <c r="Q20" s="376"/>
      <c r="R20" s="377"/>
      <c r="S20" s="378"/>
      <c r="T20" s="376"/>
      <c r="U20" s="379"/>
      <c r="V20" s="380"/>
      <c r="W20" s="380"/>
      <c r="X20" s="380"/>
      <c r="Y20" s="381"/>
      <c r="Z20" s="381"/>
      <c r="AA20" s="381"/>
      <c r="AB20" s="381"/>
      <c r="AC20" s="382"/>
      <c r="AD20" s="77"/>
      <c r="AE20" s="125"/>
      <c r="AF20" s="113" t="s">
        <v>172</v>
      </c>
      <c r="AG20" s="107">
        <v>0.33680555555555558</v>
      </c>
      <c r="AH20" s="108">
        <v>4</v>
      </c>
      <c r="AI20" s="109" t="s">
        <v>173</v>
      </c>
      <c r="AJ20" s="110" t="s">
        <v>47</v>
      </c>
      <c r="AK20" s="109" t="s">
        <v>54</v>
      </c>
      <c r="AL20" s="114" t="s">
        <v>55</v>
      </c>
      <c r="AM20" s="109" t="s">
        <v>56</v>
      </c>
      <c r="AN20" s="226" t="s">
        <v>57</v>
      </c>
      <c r="AO20" s="229"/>
      <c r="AP20" s="229"/>
      <c r="AQ20" s="229"/>
      <c r="AR20" s="229"/>
      <c r="AS20" s="229"/>
      <c r="AT20" s="229"/>
      <c r="AU20" s="229"/>
      <c r="AV20" s="229"/>
      <c r="AW20" s="229"/>
      <c r="AX20" s="229"/>
      <c r="AY20" s="229"/>
      <c r="AZ20" s="229"/>
      <c r="BA20" s="229"/>
    </row>
    <row r="21" spans="1:53" s="75" customFormat="1" ht="41.25" customHeight="1" x14ac:dyDescent="0.15">
      <c r="A21" s="77"/>
      <c r="B21" s="105" t="s">
        <v>38</v>
      </c>
      <c r="C21" s="399" t="s">
        <v>251</v>
      </c>
      <c r="D21" s="400"/>
      <c r="E21" s="400"/>
      <c r="F21" s="400"/>
      <c r="G21" s="400"/>
      <c r="H21" s="400"/>
      <c r="I21" s="400"/>
      <c r="J21" s="400"/>
      <c r="K21" s="400"/>
      <c r="L21" s="400"/>
      <c r="M21" s="400"/>
      <c r="N21" s="400"/>
      <c r="O21" s="400"/>
      <c r="P21" s="375"/>
      <c r="Q21" s="376"/>
      <c r="R21" s="377"/>
      <c r="S21" s="378"/>
      <c r="T21" s="376"/>
      <c r="U21" s="379"/>
      <c r="V21" s="380"/>
      <c r="W21" s="380"/>
      <c r="X21" s="380"/>
      <c r="Y21" s="381"/>
      <c r="Z21" s="381"/>
      <c r="AA21" s="381"/>
      <c r="AB21" s="381"/>
      <c r="AC21" s="382"/>
      <c r="AD21" s="77"/>
      <c r="AE21" s="125"/>
      <c r="AF21" s="83"/>
      <c r="AG21" s="107">
        <v>0.34027777777777801</v>
      </c>
      <c r="AH21" s="115">
        <v>3</v>
      </c>
      <c r="AI21" s="116" t="s">
        <v>174</v>
      </c>
      <c r="AJ21" s="117" t="s">
        <v>175</v>
      </c>
      <c r="AK21" s="116" t="s">
        <v>58</v>
      </c>
      <c r="AL21" s="118" t="s">
        <v>59</v>
      </c>
      <c r="AM21" s="116" t="s">
        <v>60</v>
      </c>
      <c r="AN21" s="227" t="s">
        <v>61</v>
      </c>
      <c r="AO21" s="229"/>
      <c r="AP21" s="229"/>
      <c r="AQ21" s="229"/>
      <c r="AR21" s="229"/>
      <c r="AS21" s="229"/>
      <c r="AT21" s="229"/>
      <c r="AU21" s="229"/>
      <c r="AV21" s="229"/>
      <c r="AW21" s="229"/>
      <c r="AX21" s="229"/>
      <c r="AY21" s="229"/>
      <c r="AZ21" s="229"/>
      <c r="BA21" s="229"/>
    </row>
    <row r="22" spans="1:53" s="75" customFormat="1" ht="41.25" customHeight="1" x14ac:dyDescent="0.15">
      <c r="A22" s="77"/>
      <c r="B22" s="105" t="s">
        <v>39</v>
      </c>
      <c r="C22" s="399" t="s">
        <v>252</v>
      </c>
      <c r="D22" s="400"/>
      <c r="E22" s="400"/>
      <c r="F22" s="400"/>
      <c r="G22" s="400"/>
      <c r="H22" s="400"/>
      <c r="I22" s="400"/>
      <c r="J22" s="400"/>
      <c r="K22" s="400"/>
      <c r="L22" s="400"/>
      <c r="M22" s="400"/>
      <c r="N22" s="400"/>
      <c r="O22" s="400"/>
      <c r="P22" s="375"/>
      <c r="Q22" s="376"/>
      <c r="R22" s="377"/>
      <c r="S22" s="378"/>
      <c r="T22" s="376"/>
      <c r="U22" s="379"/>
      <c r="V22" s="380"/>
      <c r="W22" s="380"/>
      <c r="X22" s="380"/>
      <c r="Y22" s="381"/>
      <c r="Z22" s="381"/>
      <c r="AA22" s="381"/>
      <c r="AB22" s="381"/>
      <c r="AC22" s="382"/>
      <c r="AD22" s="77"/>
      <c r="AE22" s="125"/>
      <c r="AF22" s="83"/>
      <c r="AG22" s="107">
        <v>0.34375</v>
      </c>
      <c r="AH22" s="115">
        <v>2</v>
      </c>
      <c r="AI22" s="116" t="s">
        <v>176</v>
      </c>
      <c r="AJ22" s="117" t="s">
        <v>175</v>
      </c>
      <c r="AK22" s="116" t="s">
        <v>62</v>
      </c>
      <c r="AL22" s="118" t="s">
        <v>63</v>
      </c>
      <c r="AM22" s="116" t="s">
        <v>64</v>
      </c>
      <c r="AN22" s="227" t="s">
        <v>65</v>
      </c>
      <c r="AO22" s="229"/>
      <c r="AP22" s="229"/>
      <c r="AQ22" s="229"/>
      <c r="AR22" s="229"/>
      <c r="AS22" s="229"/>
      <c r="AT22" s="229"/>
      <c r="AU22" s="229"/>
      <c r="AV22" s="229"/>
      <c r="AW22" s="229"/>
      <c r="AX22" s="229"/>
      <c r="AY22" s="229"/>
      <c r="AZ22" s="229"/>
      <c r="BA22" s="229"/>
    </row>
    <row r="23" spans="1:53" s="75" customFormat="1" ht="41.25" customHeight="1" x14ac:dyDescent="0.15">
      <c r="A23" s="77"/>
      <c r="B23" s="105" t="s">
        <v>40</v>
      </c>
      <c r="C23" s="399" t="s">
        <v>253</v>
      </c>
      <c r="D23" s="400"/>
      <c r="E23" s="400"/>
      <c r="F23" s="400"/>
      <c r="G23" s="400"/>
      <c r="H23" s="400"/>
      <c r="I23" s="400"/>
      <c r="J23" s="400"/>
      <c r="K23" s="400"/>
      <c r="L23" s="400"/>
      <c r="M23" s="400"/>
      <c r="N23" s="400"/>
      <c r="O23" s="400"/>
      <c r="P23" s="537"/>
      <c r="Q23" s="538"/>
      <c r="R23" s="539"/>
      <c r="S23" s="540"/>
      <c r="T23" s="538"/>
      <c r="U23" s="541"/>
      <c r="V23" s="529"/>
      <c r="W23" s="529"/>
      <c r="X23" s="529"/>
      <c r="Y23" s="513"/>
      <c r="Z23" s="513"/>
      <c r="AA23" s="513"/>
      <c r="AB23" s="513"/>
      <c r="AC23" s="514"/>
      <c r="AD23" s="77"/>
      <c r="AE23" s="125"/>
      <c r="AF23" s="83"/>
      <c r="AG23" s="107">
        <v>0.34722222222222199</v>
      </c>
      <c r="AH23" s="119">
        <v>1</v>
      </c>
      <c r="AI23" s="120" t="s">
        <v>177</v>
      </c>
      <c r="AJ23" s="101" t="s">
        <v>175</v>
      </c>
      <c r="AK23" s="120" t="s">
        <v>66</v>
      </c>
      <c r="AL23" s="121" t="s">
        <v>67</v>
      </c>
      <c r="AM23" s="120" t="s">
        <v>68</v>
      </c>
      <c r="AN23" s="228" t="s">
        <v>69</v>
      </c>
      <c r="AO23" s="229"/>
      <c r="AP23" s="229"/>
      <c r="AQ23" s="229"/>
      <c r="AR23" s="229"/>
      <c r="AS23" s="229"/>
      <c r="AT23" s="229"/>
      <c r="AU23" s="229"/>
      <c r="AV23" s="229"/>
      <c r="AW23" s="229"/>
      <c r="AX23" s="229"/>
      <c r="AY23" s="229"/>
      <c r="AZ23" s="229"/>
      <c r="BA23" s="229"/>
    </row>
    <row r="24" spans="1:53" s="75" customFormat="1" ht="41.25" customHeight="1" thickBot="1" x14ac:dyDescent="0.2">
      <c r="A24" s="77"/>
      <c r="B24" s="105" t="s">
        <v>191</v>
      </c>
      <c r="C24" s="399" t="s">
        <v>254</v>
      </c>
      <c r="D24" s="400"/>
      <c r="E24" s="400"/>
      <c r="F24" s="400"/>
      <c r="G24" s="400"/>
      <c r="H24" s="400"/>
      <c r="I24" s="400"/>
      <c r="J24" s="400"/>
      <c r="K24" s="400"/>
      <c r="L24" s="400"/>
      <c r="M24" s="400"/>
      <c r="N24" s="400"/>
      <c r="O24" s="400"/>
      <c r="P24" s="551"/>
      <c r="Q24" s="550"/>
      <c r="R24" s="550"/>
      <c r="S24" s="550"/>
      <c r="T24" s="550"/>
      <c r="U24" s="552"/>
      <c r="V24" s="550"/>
      <c r="W24" s="550"/>
      <c r="X24" s="550"/>
      <c r="Y24" s="546"/>
      <c r="Z24" s="546"/>
      <c r="AA24" s="546"/>
      <c r="AB24" s="546"/>
      <c r="AC24" s="547"/>
      <c r="AD24" s="77"/>
      <c r="AE24" s="125"/>
      <c r="AF24" s="83"/>
      <c r="AG24" s="107">
        <v>0.35069444444444497</v>
      </c>
      <c r="AH24" s="122"/>
      <c r="AI24" s="83"/>
      <c r="AJ24" s="83"/>
      <c r="AK24" s="122"/>
      <c r="AL24" s="83"/>
      <c r="AM24" s="122"/>
      <c r="AN24" s="122"/>
      <c r="AO24" s="229"/>
      <c r="AP24" s="229"/>
      <c r="AQ24" s="229"/>
      <c r="AR24" s="229"/>
      <c r="AS24" s="229"/>
      <c r="AT24" s="229"/>
      <c r="AU24" s="229"/>
      <c r="AV24" s="229"/>
      <c r="AW24" s="229"/>
      <c r="AX24" s="229"/>
      <c r="AY24" s="229"/>
      <c r="AZ24" s="229"/>
      <c r="BA24" s="229"/>
    </row>
    <row r="25" spans="1:53" s="75" customFormat="1" ht="41.25" customHeight="1" x14ac:dyDescent="0.15">
      <c r="A25" s="77"/>
      <c r="B25" s="105"/>
      <c r="C25" s="372"/>
      <c r="D25" s="373"/>
      <c r="E25" s="373"/>
      <c r="F25" s="373"/>
      <c r="G25" s="373"/>
      <c r="H25" s="373"/>
      <c r="I25" s="373"/>
      <c r="J25" s="373"/>
      <c r="K25" s="373"/>
      <c r="L25" s="373"/>
      <c r="M25" s="373"/>
      <c r="N25" s="373"/>
      <c r="O25" s="373"/>
      <c r="P25" s="542"/>
      <c r="Q25" s="534"/>
      <c r="R25" s="534"/>
      <c r="S25" s="534"/>
      <c r="T25" s="534"/>
      <c r="U25" s="533"/>
      <c r="V25" s="534"/>
      <c r="W25" s="534"/>
      <c r="X25" s="534"/>
      <c r="Y25" s="535"/>
      <c r="Z25" s="535"/>
      <c r="AA25" s="535"/>
      <c r="AB25" s="535"/>
      <c r="AC25" s="535"/>
      <c r="AD25" s="77"/>
      <c r="AE25" s="125"/>
      <c r="AF25" s="83"/>
      <c r="AG25" s="107">
        <v>0.35416666666666702</v>
      </c>
      <c r="AH25" s="122"/>
      <c r="AI25" s="83"/>
      <c r="AJ25" s="83"/>
      <c r="AK25" s="122"/>
      <c r="AL25" s="83"/>
      <c r="AM25" s="122"/>
      <c r="AN25" s="122"/>
    </row>
    <row r="26" spans="1:53" s="75" customFormat="1" ht="41.25" customHeight="1" x14ac:dyDescent="0.15">
      <c r="A26" s="77"/>
      <c r="B26" s="230"/>
      <c r="C26" s="543"/>
      <c r="D26" s="544"/>
      <c r="E26" s="544"/>
      <c r="F26" s="544"/>
      <c r="G26" s="544"/>
      <c r="H26" s="544"/>
      <c r="I26" s="544"/>
      <c r="J26" s="544"/>
      <c r="K26" s="544"/>
      <c r="L26" s="544"/>
      <c r="M26" s="544"/>
      <c r="N26" s="544"/>
      <c r="O26" s="545"/>
      <c r="P26" s="554"/>
      <c r="Q26" s="549"/>
      <c r="R26" s="549"/>
      <c r="S26" s="549"/>
      <c r="T26" s="549"/>
      <c r="U26" s="555"/>
      <c r="V26" s="549"/>
      <c r="W26" s="549"/>
      <c r="X26" s="549"/>
      <c r="Y26" s="548"/>
      <c r="Z26" s="548"/>
      <c r="AA26" s="548"/>
      <c r="AB26" s="548"/>
      <c r="AC26" s="548"/>
      <c r="AD26" s="77"/>
      <c r="AE26" s="125"/>
      <c r="AF26" s="83"/>
      <c r="AG26" s="107">
        <v>0.36458333333333398</v>
      </c>
      <c r="AH26" s="83"/>
      <c r="AI26" s="83"/>
      <c r="AJ26" s="83"/>
      <c r="AK26" s="122"/>
      <c r="AL26" s="83"/>
      <c r="AM26" s="122"/>
      <c r="AN26" s="122"/>
    </row>
    <row r="27" spans="1:53" s="75" customFormat="1" ht="41.25" customHeight="1" x14ac:dyDescent="0.15">
      <c r="A27" s="77"/>
      <c r="B27" s="230"/>
      <c r="C27" s="543"/>
      <c r="D27" s="544"/>
      <c r="E27" s="544"/>
      <c r="F27" s="544"/>
      <c r="G27" s="544"/>
      <c r="H27" s="544"/>
      <c r="I27" s="544"/>
      <c r="J27" s="544"/>
      <c r="K27" s="544"/>
      <c r="L27" s="544"/>
      <c r="M27" s="544"/>
      <c r="N27" s="544"/>
      <c r="O27" s="545"/>
      <c r="P27" s="486"/>
      <c r="Q27" s="486"/>
      <c r="R27" s="486"/>
      <c r="S27" s="486"/>
      <c r="T27" s="486"/>
      <c r="U27" s="553"/>
      <c r="V27" s="486"/>
      <c r="W27" s="486"/>
      <c r="X27" s="486"/>
      <c r="Y27" s="548"/>
      <c r="Z27" s="548"/>
      <c r="AA27" s="548"/>
      <c r="AB27" s="548"/>
      <c r="AC27" s="548"/>
      <c r="AD27" s="77"/>
      <c r="AE27" s="125"/>
      <c r="AF27" s="83"/>
      <c r="AG27" s="107">
        <v>0.36458333333333398</v>
      </c>
      <c r="AH27" s="83"/>
      <c r="AI27" s="83"/>
      <c r="AJ27" s="83"/>
      <c r="AK27" s="122"/>
      <c r="AL27" s="83"/>
      <c r="AM27" s="122"/>
      <c r="AN27" s="122"/>
    </row>
    <row r="28" spans="1:53" s="75" customFormat="1" ht="41.25" customHeight="1" x14ac:dyDescent="0.15">
      <c r="A28" s="77"/>
      <c r="B28" s="105"/>
      <c r="C28" s="372"/>
      <c r="D28" s="373"/>
      <c r="E28" s="373"/>
      <c r="F28" s="373"/>
      <c r="G28" s="373"/>
      <c r="H28" s="373"/>
      <c r="I28" s="373"/>
      <c r="J28" s="373"/>
      <c r="K28" s="373"/>
      <c r="L28" s="373"/>
      <c r="M28" s="373"/>
      <c r="N28" s="373"/>
      <c r="O28" s="373"/>
      <c r="P28" s="542"/>
      <c r="Q28" s="534"/>
      <c r="R28" s="534"/>
      <c r="S28" s="534"/>
      <c r="T28" s="534"/>
      <c r="U28" s="533"/>
      <c r="V28" s="534"/>
      <c r="W28" s="534"/>
      <c r="X28" s="534"/>
      <c r="Y28" s="548"/>
      <c r="Z28" s="548"/>
      <c r="AA28" s="548"/>
      <c r="AB28" s="548"/>
      <c r="AC28" s="548"/>
      <c r="AD28" s="77"/>
      <c r="AE28" s="125"/>
      <c r="AF28" s="83"/>
      <c r="AG28" s="107">
        <v>0.35416666666666702</v>
      </c>
      <c r="AH28" s="122"/>
      <c r="AI28" s="83"/>
      <c r="AJ28" s="83"/>
      <c r="AK28" s="122"/>
      <c r="AL28" s="83"/>
      <c r="AM28" s="122"/>
      <c r="AN28" s="122"/>
    </row>
    <row r="29" spans="1:53"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53"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53"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53"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46" s="75" customFormat="1" ht="15.75" customHeight="1" x14ac:dyDescent="0.15">
      <c r="A33" s="77"/>
      <c r="B33" s="124"/>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5"/>
      <c r="AF33" s="83"/>
      <c r="AG33" s="107">
        <v>0.37847222222222299</v>
      </c>
      <c r="AH33" s="83"/>
      <c r="AI33" s="83"/>
      <c r="AJ33" s="83"/>
      <c r="AK33" s="83"/>
      <c r="AL33" s="83"/>
      <c r="AM33" s="83"/>
      <c r="AN33" s="83"/>
    </row>
    <row r="34" spans="1:46" s="83" customFormat="1" ht="15.75" customHeight="1" x14ac:dyDescent="0.15">
      <c r="A34" s="77"/>
      <c r="B34" s="124"/>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5"/>
      <c r="AG34" s="107">
        <v>0.38194444444444497</v>
      </c>
      <c r="AO34" s="75"/>
      <c r="AP34" s="75"/>
      <c r="AQ34" s="75"/>
      <c r="AR34" s="75"/>
      <c r="AS34" s="75"/>
      <c r="AT34" s="75"/>
    </row>
    <row r="35" spans="1:46" s="83" customFormat="1" ht="15.75" customHeight="1" x14ac:dyDescent="0.15">
      <c r="A35" s="77"/>
      <c r="B35" s="124"/>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125"/>
      <c r="AG35" s="107">
        <v>0.38541666666666702</v>
      </c>
      <c r="AO35" s="75"/>
      <c r="AP35" s="75"/>
      <c r="AQ35" s="75"/>
      <c r="AR35" s="75"/>
    </row>
    <row r="36" spans="1:46" s="83" customFormat="1" ht="15.75" customHeight="1" x14ac:dyDescent="0.15">
      <c r="A36" s="77"/>
      <c r="B36" s="133"/>
      <c r="C36" s="133"/>
      <c r="D36" s="133"/>
      <c r="E36" s="133"/>
      <c r="F36" s="133"/>
      <c r="G36" s="133"/>
      <c r="H36" s="133"/>
      <c r="I36" s="133"/>
      <c r="J36" s="133"/>
      <c r="K36" s="133"/>
      <c r="L36" s="133"/>
      <c r="M36" s="133"/>
      <c r="N36" s="133"/>
      <c r="O36" s="133"/>
      <c r="P36" s="77"/>
      <c r="Q36" s="77"/>
      <c r="R36" s="77"/>
      <c r="S36" s="77"/>
      <c r="T36" s="77"/>
      <c r="U36" s="77"/>
      <c r="V36" s="77"/>
      <c r="W36" s="77"/>
      <c r="X36" s="77"/>
      <c r="Y36" s="77"/>
      <c r="Z36" s="77"/>
      <c r="AA36" s="77"/>
      <c r="AB36" s="77"/>
      <c r="AC36" s="77"/>
      <c r="AD36" s="77"/>
      <c r="AE36" s="125"/>
      <c r="AG36" s="107">
        <v>0.38888888888889001</v>
      </c>
      <c r="AO36" s="75"/>
      <c r="AP36" s="75"/>
      <c r="AQ36" s="75"/>
      <c r="AR36" s="75"/>
    </row>
    <row r="37" spans="1:46" s="83" customFormat="1" ht="15.75" customHeight="1" x14ac:dyDescent="0.15">
      <c r="A37" s="77"/>
      <c r="B37" s="133"/>
      <c r="C37" s="133"/>
      <c r="D37" s="133"/>
      <c r="E37" s="133"/>
      <c r="F37" s="133"/>
      <c r="G37" s="133"/>
      <c r="H37" s="133"/>
      <c r="I37" s="133"/>
      <c r="J37" s="133"/>
      <c r="K37" s="133"/>
      <c r="L37" s="133"/>
      <c r="M37" s="133"/>
      <c r="N37" s="133"/>
      <c r="O37" s="133"/>
      <c r="P37" s="77"/>
      <c r="Q37" s="77"/>
      <c r="R37" s="77"/>
      <c r="S37" s="77"/>
      <c r="T37" s="77"/>
      <c r="U37" s="77"/>
      <c r="V37" s="77"/>
      <c r="W37" s="77"/>
      <c r="X37" s="77"/>
      <c r="Y37" s="77"/>
      <c r="Z37" s="77"/>
      <c r="AA37" s="77"/>
      <c r="AB37" s="77"/>
      <c r="AC37" s="77"/>
      <c r="AD37" s="77"/>
      <c r="AE37" s="125"/>
      <c r="AG37" s="107">
        <v>0.39236111111111199</v>
      </c>
      <c r="AO37" s="75"/>
      <c r="AP37" s="75"/>
      <c r="AQ37" s="75"/>
      <c r="AR37" s="75"/>
    </row>
    <row r="38" spans="1:46" s="28" customFormat="1" ht="15.75" customHeight="1" x14ac:dyDescent="0.15">
      <c r="A38" s="5"/>
      <c r="B38" s="133"/>
      <c r="C38" s="133"/>
      <c r="D38" s="133"/>
      <c r="E38" s="133"/>
      <c r="F38" s="133"/>
      <c r="G38" s="133"/>
      <c r="H38" s="133"/>
      <c r="I38" s="133"/>
      <c r="J38" s="133"/>
      <c r="K38" s="133"/>
      <c r="L38" s="133"/>
      <c r="M38" s="133"/>
      <c r="N38" s="133"/>
      <c r="O38" s="133"/>
      <c r="P38" s="5"/>
      <c r="Q38" s="5"/>
      <c r="R38" s="5"/>
      <c r="S38" s="5"/>
      <c r="T38" s="5"/>
      <c r="U38" s="5"/>
      <c r="V38" s="5"/>
      <c r="W38" s="5"/>
      <c r="X38" s="5"/>
      <c r="Y38" s="5"/>
      <c r="Z38" s="5"/>
      <c r="AA38" s="5"/>
      <c r="AB38" s="5"/>
      <c r="AC38" s="5"/>
      <c r="AD38" s="5"/>
      <c r="AE38" s="8"/>
      <c r="AG38" s="24">
        <v>0.39583333333333398</v>
      </c>
      <c r="AO38" s="6"/>
      <c r="AP38" s="6"/>
      <c r="AQ38" s="6"/>
      <c r="AR38" s="6"/>
    </row>
    <row r="39" spans="1:46" s="28" customFormat="1" ht="15.75" customHeight="1" x14ac:dyDescent="0.15">
      <c r="A39" s="5"/>
      <c r="B39" s="133"/>
      <c r="C39" s="133"/>
      <c r="D39" s="133"/>
      <c r="E39" s="133"/>
      <c r="F39" s="133"/>
      <c r="G39" s="133"/>
      <c r="H39" s="133"/>
      <c r="I39" s="133"/>
      <c r="J39" s="133"/>
      <c r="K39" s="133"/>
      <c r="L39" s="133"/>
      <c r="M39" s="133"/>
      <c r="N39" s="133"/>
      <c r="O39" s="133"/>
      <c r="P39" s="5"/>
      <c r="Q39" s="5"/>
      <c r="R39" s="5"/>
      <c r="S39" s="5"/>
      <c r="T39" s="5"/>
      <c r="U39" s="5"/>
      <c r="V39" s="5"/>
      <c r="W39" s="5"/>
      <c r="X39" s="5"/>
      <c r="Y39" s="5"/>
      <c r="Z39" s="5"/>
      <c r="AA39" s="5"/>
      <c r="AB39" s="5"/>
      <c r="AC39" s="5"/>
      <c r="AD39" s="5"/>
      <c r="AE39" s="8"/>
      <c r="AG39" s="24">
        <v>0.39930555555555602</v>
      </c>
      <c r="AO39" s="6"/>
      <c r="AP39" s="6"/>
      <c r="AQ39" s="6"/>
      <c r="AR39" s="6"/>
    </row>
    <row r="40" spans="1:46" s="28" customFormat="1" ht="15.75" customHeight="1" x14ac:dyDescent="0.15">
      <c r="A40" s="5"/>
      <c r="B40" s="133"/>
      <c r="C40" s="133"/>
      <c r="D40" s="133"/>
      <c r="E40" s="133"/>
      <c r="F40" s="133"/>
      <c r="G40" s="133"/>
      <c r="H40" s="133"/>
      <c r="I40" s="133"/>
      <c r="J40" s="133"/>
      <c r="K40" s="133"/>
      <c r="L40" s="133"/>
      <c r="M40" s="133"/>
      <c r="N40" s="133"/>
      <c r="O40" s="133"/>
      <c r="P40" s="5"/>
      <c r="Q40" s="5"/>
      <c r="R40" s="5"/>
      <c r="S40" s="5"/>
      <c r="T40" s="5"/>
      <c r="U40" s="5"/>
      <c r="V40" s="5"/>
      <c r="W40" s="5"/>
      <c r="X40" s="5"/>
      <c r="Y40" s="5"/>
      <c r="Z40" s="5"/>
      <c r="AA40" s="5"/>
      <c r="AB40" s="5"/>
      <c r="AC40" s="5"/>
      <c r="AD40" s="5"/>
      <c r="AE40" s="8"/>
      <c r="AG40" s="24">
        <v>0.40277777777777901</v>
      </c>
      <c r="AO40" s="6"/>
      <c r="AP40" s="6"/>
      <c r="AQ40" s="6"/>
      <c r="AR40" s="6"/>
    </row>
    <row r="41" spans="1:46" s="28" customFormat="1" ht="15.75" customHeight="1" x14ac:dyDescent="0.15">
      <c r="A41" s="5"/>
      <c r="B41" s="133"/>
      <c r="C41" s="133"/>
      <c r="D41" s="133"/>
      <c r="E41" s="133"/>
      <c r="F41" s="133"/>
      <c r="G41" s="133"/>
      <c r="H41" s="133"/>
      <c r="I41" s="133"/>
      <c r="J41" s="133"/>
      <c r="K41" s="133"/>
      <c r="L41" s="133"/>
      <c r="M41" s="133"/>
      <c r="N41" s="133"/>
      <c r="O41" s="133"/>
      <c r="P41" s="5"/>
      <c r="Q41" s="5"/>
      <c r="R41" s="5"/>
      <c r="S41" s="5"/>
      <c r="T41" s="5"/>
      <c r="U41" s="5"/>
      <c r="V41" s="5"/>
      <c r="W41" s="5"/>
      <c r="X41" s="5"/>
      <c r="Y41" s="5"/>
      <c r="Z41" s="5"/>
      <c r="AA41" s="5"/>
      <c r="AB41" s="5"/>
      <c r="AC41" s="5"/>
      <c r="AD41" s="5"/>
      <c r="AE41" s="8"/>
      <c r="AG41" s="24">
        <v>0.406250000000001</v>
      </c>
      <c r="AO41" s="6"/>
      <c r="AP41" s="6"/>
      <c r="AQ41" s="6"/>
      <c r="AR41" s="6"/>
    </row>
    <row r="42" spans="1:46"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0.40972222222222299</v>
      </c>
      <c r="AO42" s="6"/>
      <c r="AP42" s="6"/>
      <c r="AQ42" s="6"/>
      <c r="AR42" s="6"/>
    </row>
    <row r="43" spans="1:46"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0.41319444444444497</v>
      </c>
      <c r="AO43" s="6"/>
      <c r="AP43" s="6"/>
      <c r="AQ43" s="6"/>
      <c r="AR43" s="6"/>
    </row>
    <row r="44" spans="1:46"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0.41666666666666802</v>
      </c>
      <c r="AO44" s="6"/>
      <c r="AP44" s="6"/>
      <c r="AQ44" s="6"/>
      <c r="AR44" s="6"/>
    </row>
    <row r="45" spans="1:46"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0.42013888888889001</v>
      </c>
      <c r="AO45" s="6"/>
      <c r="AP45" s="6"/>
      <c r="AQ45" s="6"/>
      <c r="AR45" s="6"/>
    </row>
    <row r="46" spans="1:46"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0.42361111111111199</v>
      </c>
      <c r="AO46" s="6"/>
      <c r="AP46" s="6"/>
      <c r="AQ46" s="6"/>
      <c r="AR46" s="6"/>
    </row>
    <row r="47" spans="1:46"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6"/>
      <c r="AR47" s="6"/>
    </row>
    <row r="48" spans="1:46"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44"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c r="AO81" s="6"/>
      <c r="AP81" s="6"/>
      <c r="AQ81" s="6"/>
      <c r="AR81" s="6"/>
    </row>
    <row r="82" spans="1:44"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c r="AO82" s="6"/>
      <c r="AP82" s="6"/>
      <c r="AQ82" s="6"/>
      <c r="AR82" s="6"/>
    </row>
    <row r="83" spans="1:44"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c r="AO83" s="6"/>
      <c r="AP83" s="6"/>
      <c r="AQ83" s="6"/>
      <c r="AR83" s="6"/>
    </row>
    <row r="84" spans="1:44"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c r="AO84" s="6"/>
      <c r="AP84" s="6"/>
      <c r="AQ84" s="6"/>
      <c r="AR84" s="6"/>
    </row>
    <row r="85" spans="1:44"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44"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44"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44"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44"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44"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44"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44"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44"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44"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44"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44"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94">
    <mergeCell ref="AM18:AN18"/>
    <mergeCell ref="AI18:AJ18"/>
    <mergeCell ref="AK18:AL18"/>
    <mergeCell ref="C22:O22"/>
    <mergeCell ref="C23:O23"/>
    <mergeCell ref="P21:R21"/>
    <mergeCell ref="S21:U21"/>
    <mergeCell ref="V21:X21"/>
    <mergeCell ref="P22:R22"/>
    <mergeCell ref="Y19:AC19"/>
    <mergeCell ref="Y18:AC18"/>
    <mergeCell ref="P23:R23"/>
    <mergeCell ref="Y20:AC20"/>
    <mergeCell ref="Y21:AC21"/>
    <mergeCell ref="S23:U23"/>
    <mergeCell ref="V23:X23"/>
    <mergeCell ref="AM16:AN16"/>
    <mergeCell ref="AH16:AH17"/>
    <mergeCell ref="AI16:AJ16"/>
    <mergeCell ref="AK16:AL16"/>
    <mergeCell ref="Y16:AC17"/>
    <mergeCell ref="Y13:AC14"/>
    <mergeCell ref="B31:AC31"/>
    <mergeCell ref="B32:AC32"/>
    <mergeCell ref="P19:R19"/>
    <mergeCell ref="S19:U19"/>
    <mergeCell ref="V19:X19"/>
    <mergeCell ref="V18:X18"/>
    <mergeCell ref="S18:U18"/>
    <mergeCell ref="B13:C14"/>
    <mergeCell ref="E13:U13"/>
    <mergeCell ref="V13:X14"/>
    <mergeCell ref="C20:O20"/>
    <mergeCell ref="C21:O21"/>
    <mergeCell ref="P20:R20"/>
    <mergeCell ref="S20:U20"/>
    <mergeCell ref="V20:X20"/>
    <mergeCell ref="B3:AC3"/>
    <mergeCell ref="B6:C6"/>
    <mergeCell ref="D6:AC6"/>
    <mergeCell ref="B7:C7"/>
    <mergeCell ref="D7:AC7"/>
    <mergeCell ref="B10:C11"/>
    <mergeCell ref="E10:I10"/>
    <mergeCell ref="J10:K11"/>
    <mergeCell ref="V10:X11"/>
    <mergeCell ref="Y10:AC11"/>
    <mergeCell ref="M10:P10"/>
    <mergeCell ref="R10:U10"/>
    <mergeCell ref="E11:I11"/>
    <mergeCell ref="M11:P11"/>
    <mergeCell ref="R11:U11"/>
    <mergeCell ref="E14:U14"/>
    <mergeCell ref="C19:O19"/>
    <mergeCell ref="B16:O17"/>
    <mergeCell ref="P16:R17"/>
    <mergeCell ref="S16:U17"/>
    <mergeCell ref="V16:X17"/>
    <mergeCell ref="B18:O18"/>
    <mergeCell ref="P18:R18"/>
    <mergeCell ref="S22:U22"/>
    <mergeCell ref="V22:X22"/>
    <mergeCell ref="C24:O24"/>
    <mergeCell ref="C28:O28"/>
    <mergeCell ref="C27:O27"/>
    <mergeCell ref="P24:R24"/>
    <mergeCell ref="S29:U29"/>
    <mergeCell ref="P28:R28"/>
    <mergeCell ref="S24:U24"/>
    <mergeCell ref="P27:R27"/>
    <mergeCell ref="S27:U27"/>
    <mergeCell ref="P26:R26"/>
    <mergeCell ref="S28:U28"/>
    <mergeCell ref="S26:U26"/>
    <mergeCell ref="Y24:AC24"/>
    <mergeCell ref="Y28:AC28"/>
    <mergeCell ref="Y22:AC22"/>
    <mergeCell ref="Y23:AC23"/>
    <mergeCell ref="V27:X27"/>
    <mergeCell ref="Y27:AC27"/>
    <mergeCell ref="V26:X26"/>
    <mergeCell ref="Y26:AC26"/>
    <mergeCell ref="V24:X24"/>
    <mergeCell ref="V29:X29"/>
    <mergeCell ref="Y29:AC29"/>
    <mergeCell ref="C29:O29"/>
    <mergeCell ref="C25:O25"/>
    <mergeCell ref="P25:R25"/>
    <mergeCell ref="S25:U25"/>
    <mergeCell ref="V25:X25"/>
    <mergeCell ref="Y25:AC25"/>
    <mergeCell ref="C26:O26"/>
    <mergeCell ref="P29:R29"/>
    <mergeCell ref="V28:X28"/>
  </mergeCells>
  <phoneticPr fontId="59"/>
  <dataValidations count="3">
    <dataValidation type="list" allowBlank="1" showInputMessage="1" showErrorMessage="1" sqref="V19:V28 S19:S28 P19:P28" xr:uid="{00000000-0002-0000-0700-000000000000}">
      <formula1>$AH$19:$AH$23</formula1>
    </dataValidation>
    <dataValidation type="list" allowBlank="1" showInputMessage="1" showErrorMessage="1" sqref="M10 M11:P11 R10 R11:U11" xr:uid="{00000000-0002-0000-0700-000001000000}">
      <formula1>$AG$17:$AG$152</formula1>
    </dataValidation>
    <dataValidation type="list" allowBlank="1" showInputMessage="1" showErrorMessage="1" sqref="S29 V29 P29" xr:uid="{00000000-0002-0000-0700-000002000000}">
      <formula1>$AH$19:$AH$22</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B145"/>
  <sheetViews>
    <sheetView showGridLines="0" topLeftCell="A16" zoomScaleNormal="100" workbookViewId="0">
      <selection activeCell="V19" sqref="V19:X19"/>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x14ac:dyDescent="0.15">
      <c r="B2" s="76"/>
      <c r="AE2" s="77"/>
    </row>
    <row r="3" spans="1:41" s="75" customFormat="1" ht="42" customHeight="1" x14ac:dyDescent="0.15">
      <c r="B3" s="340" t="s">
        <v>199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78"/>
      <c r="AE3" s="79"/>
    </row>
    <row r="4" spans="1:41" s="75" customFormat="1" ht="7.5" customHeight="1"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x14ac:dyDescent="0.1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x14ac:dyDescent="0.15">
      <c r="A6" s="80"/>
      <c r="B6" s="462" t="s">
        <v>28</v>
      </c>
      <c r="C6" s="462"/>
      <c r="D6" s="463" t="s">
        <v>198</v>
      </c>
      <c r="E6" s="463"/>
      <c r="F6" s="463"/>
      <c r="G6" s="463"/>
      <c r="H6" s="463"/>
      <c r="I6" s="463"/>
      <c r="J6" s="463"/>
      <c r="K6" s="463"/>
      <c r="L6" s="463"/>
      <c r="M6" s="463"/>
      <c r="N6" s="463"/>
      <c r="O6" s="463"/>
      <c r="P6" s="463"/>
      <c r="Q6" s="463"/>
      <c r="R6" s="463"/>
      <c r="S6" s="463"/>
      <c r="T6" s="463"/>
      <c r="U6" s="463"/>
      <c r="V6" s="463"/>
      <c r="W6" s="463"/>
      <c r="X6" s="463"/>
      <c r="Y6" s="463"/>
      <c r="Z6" s="463"/>
      <c r="AA6" s="463"/>
      <c r="AB6" s="463"/>
      <c r="AC6" s="464"/>
      <c r="AE6" s="77"/>
      <c r="AF6" s="83"/>
      <c r="AG6" s="83"/>
      <c r="AH6" s="83"/>
      <c r="AI6" s="83"/>
      <c r="AJ6" s="83"/>
      <c r="AO6" s="75" t="s">
        <v>150</v>
      </c>
    </row>
    <row r="7" spans="1:41" s="75" customFormat="1" ht="32.1" customHeight="1" x14ac:dyDescent="0.15">
      <c r="A7" s="80"/>
      <c r="B7" s="465" t="s">
        <v>315</v>
      </c>
      <c r="C7" s="465"/>
      <c r="D7" s="466" t="s">
        <v>225</v>
      </c>
      <c r="E7" s="466"/>
      <c r="F7" s="466"/>
      <c r="G7" s="466"/>
      <c r="H7" s="466"/>
      <c r="I7" s="466"/>
      <c r="J7" s="466"/>
      <c r="K7" s="466"/>
      <c r="L7" s="466"/>
      <c r="M7" s="466"/>
      <c r="N7" s="466"/>
      <c r="O7" s="466"/>
      <c r="P7" s="466"/>
      <c r="Q7" s="466"/>
      <c r="R7" s="466"/>
      <c r="S7" s="466"/>
      <c r="T7" s="466"/>
      <c r="U7" s="466"/>
      <c r="V7" s="466"/>
      <c r="W7" s="466"/>
      <c r="X7" s="466"/>
      <c r="Y7" s="466"/>
      <c r="Z7" s="466"/>
      <c r="AA7" s="466"/>
      <c r="AB7" s="466"/>
      <c r="AC7" s="467"/>
      <c r="AE7" s="77"/>
      <c r="AI7" s="83"/>
      <c r="AJ7" s="83"/>
      <c r="AK7" s="83"/>
      <c r="AL7" s="83"/>
      <c r="AM7" s="83"/>
      <c r="AN7" s="83"/>
    </row>
    <row r="8" spans="1:41" s="75" customFormat="1" ht="7.5" customHeight="1" x14ac:dyDescent="0.15">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x14ac:dyDescent="0.2">
      <c r="AE9" s="77"/>
    </row>
    <row r="10" spans="1:41" s="75" customFormat="1" ht="18.75" customHeight="1" x14ac:dyDescent="0.15">
      <c r="B10" s="367" t="s">
        <v>29</v>
      </c>
      <c r="C10" s="367"/>
      <c r="D10" s="87">
        <v>1</v>
      </c>
      <c r="E10" s="454"/>
      <c r="F10" s="455"/>
      <c r="G10" s="455"/>
      <c r="H10" s="455"/>
      <c r="I10" s="456"/>
      <c r="J10" s="425" t="s">
        <v>30</v>
      </c>
      <c r="K10" s="341"/>
      <c r="L10" s="88">
        <v>1</v>
      </c>
      <c r="M10" s="457"/>
      <c r="N10" s="458"/>
      <c r="O10" s="458"/>
      <c r="P10" s="459"/>
      <c r="Q10" s="89" t="s">
        <v>1</v>
      </c>
      <c r="R10" s="457"/>
      <c r="S10" s="460"/>
      <c r="T10" s="460"/>
      <c r="U10" s="461"/>
      <c r="V10" s="425" t="s">
        <v>2</v>
      </c>
      <c r="W10" s="341"/>
      <c r="X10" s="341"/>
      <c r="Y10" s="426" t="str">
        <f>IF(ISBLANK(シート1!N7),"",シート1!N7)</f>
        <v/>
      </c>
      <c r="Z10" s="427"/>
      <c r="AA10" s="427"/>
      <c r="AB10" s="427"/>
      <c r="AC10" s="428"/>
      <c r="AE10" s="77"/>
    </row>
    <row r="11" spans="1:41" s="75" customFormat="1" ht="18.75" customHeight="1" thickBot="1" x14ac:dyDescent="0.2">
      <c r="B11" s="367"/>
      <c r="C11" s="367"/>
      <c r="D11" s="90">
        <v>2</v>
      </c>
      <c r="E11" s="448"/>
      <c r="F11" s="449"/>
      <c r="G11" s="449"/>
      <c r="H11" s="449"/>
      <c r="I11" s="450"/>
      <c r="J11" s="425"/>
      <c r="K11" s="341"/>
      <c r="L11" s="88">
        <v>2</v>
      </c>
      <c r="M11" s="451"/>
      <c r="N11" s="452"/>
      <c r="O11" s="452"/>
      <c r="P11" s="453"/>
      <c r="Q11" s="89" t="s">
        <v>1</v>
      </c>
      <c r="R11" s="451"/>
      <c r="S11" s="452"/>
      <c r="T11" s="452"/>
      <c r="U11" s="453"/>
      <c r="V11" s="425"/>
      <c r="W11" s="341"/>
      <c r="X11" s="341"/>
      <c r="Y11" s="429"/>
      <c r="Z11" s="430"/>
      <c r="AA11" s="430"/>
      <c r="AB11" s="430"/>
      <c r="AC11" s="431"/>
      <c r="AD11" s="91"/>
      <c r="AE11" s="91"/>
      <c r="AF11" s="91"/>
      <c r="AG11" s="91"/>
      <c r="AI11" s="77"/>
    </row>
    <row r="12" spans="1:41" s="92" customFormat="1" ht="3.75" customHeight="1" thickBot="1" x14ac:dyDescent="0.2">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x14ac:dyDescent="0.15">
      <c r="B13" s="367" t="s">
        <v>4</v>
      </c>
      <c r="C13" s="367"/>
      <c r="D13" s="87">
        <v>1</v>
      </c>
      <c r="E13" s="422"/>
      <c r="F13" s="423"/>
      <c r="G13" s="423"/>
      <c r="H13" s="423"/>
      <c r="I13" s="423"/>
      <c r="J13" s="423"/>
      <c r="K13" s="423"/>
      <c r="L13" s="423"/>
      <c r="M13" s="423"/>
      <c r="N13" s="423"/>
      <c r="O13" s="423"/>
      <c r="P13" s="423"/>
      <c r="Q13" s="423"/>
      <c r="R13" s="423"/>
      <c r="S13" s="423"/>
      <c r="T13" s="423"/>
      <c r="U13" s="424"/>
      <c r="V13" s="425" t="s">
        <v>3</v>
      </c>
      <c r="W13" s="341"/>
      <c r="X13" s="344"/>
      <c r="Y13" s="426" t="str">
        <f>IF(ISBLANK(シート1!N9),"",シート1!N9)</f>
        <v/>
      </c>
      <c r="Z13" s="427"/>
      <c r="AA13" s="427"/>
      <c r="AB13" s="427"/>
      <c r="AC13" s="428"/>
    </row>
    <row r="14" spans="1:41" s="75" customFormat="1" ht="18.75" customHeight="1" thickBot="1" x14ac:dyDescent="0.2">
      <c r="B14" s="367"/>
      <c r="C14" s="367"/>
      <c r="D14" s="90">
        <v>2</v>
      </c>
      <c r="E14" s="432"/>
      <c r="F14" s="433"/>
      <c r="G14" s="433"/>
      <c r="H14" s="433"/>
      <c r="I14" s="433"/>
      <c r="J14" s="433"/>
      <c r="K14" s="433"/>
      <c r="L14" s="433"/>
      <c r="M14" s="433"/>
      <c r="N14" s="433"/>
      <c r="O14" s="433"/>
      <c r="P14" s="433"/>
      <c r="Q14" s="433"/>
      <c r="R14" s="433"/>
      <c r="S14" s="433"/>
      <c r="T14" s="433"/>
      <c r="U14" s="434"/>
      <c r="V14" s="425"/>
      <c r="W14" s="341"/>
      <c r="X14" s="344"/>
      <c r="Y14" s="429"/>
      <c r="Z14" s="430"/>
      <c r="AA14" s="430"/>
      <c r="AB14" s="430"/>
      <c r="AC14" s="431"/>
    </row>
    <row r="15" spans="1:41" s="75" customFormat="1" x14ac:dyDescent="0.1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x14ac:dyDescent="0.15">
      <c r="A16" s="77"/>
      <c r="B16" s="435" t="s">
        <v>33</v>
      </c>
      <c r="C16" s="436"/>
      <c r="D16" s="436"/>
      <c r="E16" s="436"/>
      <c r="F16" s="436"/>
      <c r="G16" s="436"/>
      <c r="H16" s="436"/>
      <c r="I16" s="436"/>
      <c r="J16" s="436"/>
      <c r="K16" s="436"/>
      <c r="L16" s="436"/>
      <c r="M16" s="436"/>
      <c r="N16" s="436"/>
      <c r="O16" s="437"/>
      <c r="P16" s="441" t="s">
        <v>183</v>
      </c>
      <c r="Q16" s="442"/>
      <c r="R16" s="443"/>
      <c r="S16" s="441" t="s">
        <v>182</v>
      </c>
      <c r="T16" s="442"/>
      <c r="U16" s="443"/>
      <c r="V16" s="441" t="s">
        <v>192</v>
      </c>
      <c r="W16" s="442"/>
      <c r="X16" s="443"/>
      <c r="Y16" s="447" t="s">
        <v>35</v>
      </c>
      <c r="Z16" s="447"/>
      <c r="AA16" s="447"/>
      <c r="AB16" s="447"/>
      <c r="AC16" s="447"/>
      <c r="AD16" s="77"/>
      <c r="AE16" s="125"/>
      <c r="AF16" s="97" t="s">
        <v>13</v>
      </c>
      <c r="AG16" s="97" t="s">
        <v>31</v>
      </c>
      <c r="AH16" s="420"/>
      <c r="AI16" s="403" t="s">
        <v>43</v>
      </c>
      <c r="AJ16" s="404"/>
      <c r="AK16" s="403" t="s">
        <v>34</v>
      </c>
      <c r="AL16" s="404"/>
      <c r="AM16" s="403" t="s">
        <v>42</v>
      </c>
      <c r="AN16" s="404"/>
    </row>
    <row r="17" spans="1:54" s="75" customFormat="1" ht="22.5" customHeight="1" thickBot="1" x14ac:dyDescent="0.2">
      <c r="A17" s="77"/>
      <c r="B17" s="438"/>
      <c r="C17" s="439"/>
      <c r="D17" s="439"/>
      <c r="E17" s="439"/>
      <c r="F17" s="439"/>
      <c r="G17" s="439"/>
      <c r="H17" s="439"/>
      <c r="I17" s="439"/>
      <c r="J17" s="439"/>
      <c r="K17" s="439"/>
      <c r="L17" s="439"/>
      <c r="M17" s="439"/>
      <c r="N17" s="439"/>
      <c r="O17" s="440"/>
      <c r="P17" s="444"/>
      <c r="Q17" s="445"/>
      <c r="R17" s="446"/>
      <c r="S17" s="444"/>
      <c r="T17" s="445"/>
      <c r="U17" s="446"/>
      <c r="V17" s="444"/>
      <c r="W17" s="445"/>
      <c r="X17" s="446"/>
      <c r="Y17" s="447"/>
      <c r="Z17" s="447"/>
      <c r="AA17" s="447"/>
      <c r="AB17" s="447"/>
      <c r="AC17" s="447"/>
      <c r="AD17" s="77"/>
      <c r="AE17" s="125"/>
      <c r="AF17" s="98"/>
      <c r="AG17" s="99" t="s">
        <v>32</v>
      </c>
      <c r="AH17" s="421"/>
      <c r="AI17" s="100" t="s">
        <v>44</v>
      </c>
      <c r="AJ17" s="101" t="s">
        <v>45</v>
      </c>
      <c r="AK17" s="100" t="s">
        <v>44</v>
      </c>
      <c r="AL17" s="102" t="s">
        <v>45</v>
      </c>
      <c r="AM17" s="103" t="s">
        <v>170</v>
      </c>
      <c r="AN17" s="102" t="s">
        <v>45</v>
      </c>
    </row>
    <row r="18" spans="1:54" s="75" customFormat="1" ht="30" customHeight="1" thickBot="1" x14ac:dyDescent="0.2">
      <c r="A18" s="77"/>
      <c r="B18" s="405" t="s">
        <v>151</v>
      </c>
      <c r="C18" s="406"/>
      <c r="D18" s="406"/>
      <c r="E18" s="406"/>
      <c r="F18" s="406"/>
      <c r="G18" s="406"/>
      <c r="H18" s="406"/>
      <c r="I18" s="406"/>
      <c r="J18" s="406"/>
      <c r="K18" s="406"/>
      <c r="L18" s="406"/>
      <c r="M18" s="406"/>
      <c r="N18" s="406"/>
      <c r="O18" s="406"/>
      <c r="P18" s="407"/>
      <c r="Q18" s="408"/>
      <c r="R18" s="409"/>
      <c r="S18" s="410"/>
      <c r="T18" s="408"/>
      <c r="U18" s="409"/>
      <c r="V18" s="410"/>
      <c r="W18" s="408"/>
      <c r="X18" s="411"/>
      <c r="Y18" s="412"/>
      <c r="Z18" s="413"/>
      <c r="AA18" s="413"/>
      <c r="AB18" s="413"/>
      <c r="AC18" s="413"/>
      <c r="AD18" s="77"/>
      <c r="AF18" s="97" t="s">
        <v>13</v>
      </c>
      <c r="AG18" s="97" t="s">
        <v>31</v>
      </c>
      <c r="AH18" s="104"/>
      <c r="AI18" s="403" t="s">
        <v>43</v>
      </c>
      <c r="AJ18" s="404"/>
      <c r="AK18" s="403" t="s">
        <v>34</v>
      </c>
      <c r="AL18" s="404"/>
      <c r="AM18" s="403" t="s">
        <v>42</v>
      </c>
      <c r="AN18" s="404"/>
    </row>
    <row r="19" spans="1:54" s="75" customFormat="1" ht="41.25" customHeight="1" x14ac:dyDescent="0.15">
      <c r="A19" s="77"/>
      <c r="B19" s="105" t="s">
        <v>36</v>
      </c>
      <c r="C19" s="399" t="s">
        <v>255</v>
      </c>
      <c r="D19" s="400"/>
      <c r="E19" s="400"/>
      <c r="F19" s="400"/>
      <c r="G19" s="400"/>
      <c r="H19" s="400"/>
      <c r="I19" s="400"/>
      <c r="J19" s="400"/>
      <c r="K19" s="400"/>
      <c r="L19" s="400"/>
      <c r="M19" s="400"/>
      <c r="N19" s="400"/>
      <c r="O19" s="400"/>
      <c r="P19" s="414"/>
      <c r="Q19" s="415"/>
      <c r="R19" s="416"/>
      <c r="S19" s="417"/>
      <c r="T19" s="415"/>
      <c r="U19" s="418"/>
      <c r="V19" s="419"/>
      <c r="W19" s="419"/>
      <c r="X19" s="419"/>
      <c r="Y19" s="401"/>
      <c r="Z19" s="401"/>
      <c r="AA19" s="401"/>
      <c r="AB19" s="401"/>
      <c r="AC19" s="402"/>
      <c r="AD19" s="77"/>
      <c r="AE19" s="125"/>
      <c r="AF19" s="106" t="s">
        <v>171</v>
      </c>
      <c r="AG19" s="107">
        <v>0.33333333333333331</v>
      </c>
      <c r="AH19" s="108"/>
      <c r="AI19" s="109"/>
      <c r="AJ19" s="110"/>
      <c r="AK19" s="111"/>
      <c r="AL19" s="112"/>
      <c r="AM19" s="111"/>
      <c r="AN19" s="112"/>
      <c r="AP19" s="562"/>
      <c r="AQ19" s="562"/>
      <c r="AR19" s="562"/>
      <c r="AS19" s="562"/>
      <c r="AT19" s="562"/>
      <c r="AU19" s="562"/>
      <c r="AV19" s="562"/>
      <c r="AW19" s="562"/>
      <c r="AX19" s="562"/>
      <c r="AY19" s="562"/>
      <c r="AZ19" s="562"/>
      <c r="BA19" s="562"/>
      <c r="BB19" s="562"/>
    </row>
    <row r="20" spans="1:54" s="75" customFormat="1" ht="41.25" customHeight="1" x14ac:dyDescent="0.15">
      <c r="A20" s="77"/>
      <c r="B20" s="105" t="s">
        <v>37</v>
      </c>
      <c r="C20" s="399" t="s">
        <v>256</v>
      </c>
      <c r="D20" s="400"/>
      <c r="E20" s="400"/>
      <c r="F20" s="400"/>
      <c r="G20" s="400"/>
      <c r="H20" s="400"/>
      <c r="I20" s="400"/>
      <c r="J20" s="400"/>
      <c r="K20" s="400"/>
      <c r="L20" s="400"/>
      <c r="M20" s="400"/>
      <c r="N20" s="400"/>
      <c r="O20" s="400"/>
      <c r="P20" s="375"/>
      <c r="Q20" s="376"/>
      <c r="R20" s="377"/>
      <c r="S20" s="378"/>
      <c r="T20" s="376"/>
      <c r="U20" s="379"/>
      <c r="V20" s="380"/>
      <c r="W20" s="380"/>
      <c r="X20" s="380"/>
      <c r="Y20" s="381"/>
      <c r="Z20" s="381"/>
      <c r="AA20" s="381"/>
      <c r="AB20" s="381"/>
      <c r="AC20" s="382"/>
      <c r="AD20" s="77"/>
      <c r="AE20" s="125"/>
      <c r="AF20" s="113" t="s">
        <v>172</v>
      </c>
      <c r="AG20" s="107">
        <v>0.33680555555555558</v>
      </c>
      <c r="AH20" s="108">
        <v>4</v>
      </c>
      <c r="AI20" s="109" t="s">
        <v>173</v>
      </c>
      <c r="AJ20" s="110" t="s">
        <v>47</v>
      </c>
      <c r="AK20" s="109" t="s">
        <v>54</v>
      </c>
      <c r="AL20" s="114" t="s">
        <v>55</v>
      </c>
      <c r="AM20" s="109" t="s">
        <v>56</v>
      </c>
      <c r="AN20" s="114" t="s">
        <v>57</v>
      </c>
      <c r="AP20" s="562"/>
      <c r="AQ20" s="562"/>
      <c r="AR20" s="562"/>
      <c r="AS20" s="562"/>
      <c r="AT20" s="562"/>
      <c r="AU20" s="562"/>
      <c r="AV20" s="562"/>
      <c r="AW20" s="562"/>
      <c r="AX20" s="562"/>
      <c r="AY20" s="562"/>
      <c r="AZ20" s="562"/>
      <c r="BA20" s="562"/>
      <c r="BB20" s="562"/>
    </row>
    <row r="21" spans="1:54" s="75" customFormat="1" ht="41.25" customHeight="1" x14ac:dyDescent="0.15">
      <c r="A21" s="77"/>
      <c r="B21" s="105" t="s">
        <v>38</v>
      </c>
      <c r="C21" s="372" t="s">
        <v>257</v>
      </c>
      <c r="D21" s="373"/>
      <c r="E21" s="373"/>
      <c r="F21" s="373"/>
      <c r="G21" s="373"/>
      <c r="H21" s="373"/>
      <c r="I21" s="373"/>
      <c r="J21" s="373"/>
      <c r="K21" s="373"/>
      <c r="L21" s="373"/>
      <c r="M21" s="373"/>
      <c r="N21" s="373"/>
      <c r="O21" s="373"/>
      <c r="P21" s="375"/>
      <c r="Q21" s="376"/>
      <c r="R21" s="377"/>
      <c r="S21" s="378"/>
      <c r="T21" s="376"/>
      <c r="U21" s="379"/>
      <c r="V21" s="380"/>
      <c r="W21" s="380"/>
      <c r="X21" s="380"/>
      <c r="Y21" s="381"/>
      <c r="Z21" s="381"/>
      <c r="AA21" s="381"/>
      <c r="AB21" s="381"/>
      <c r="AC21" s="382"/>
      <c r="AD21" s="77"/>
      <c r="AE21" s="125"/>
      <c r="AF21" s="83"/>
      <c r="AG21" s="107">
        <v>0.34027777777777801</v>
      </c>
      <c r="AH21" s="115">
        <v>3</v>
      </c>
      <c r="AI21" s="116" t="s">
        <v>174</v>
      </c>
      <c r="AJ21" s="117" t="s">
        <v>175</v>
      </c>
      <c r="AK21" s="116" t="s">
        <v>58</v>
      </c>
      <c r="AL21" s="118" t="s">
        <v>59</v>
      </c>
      <c r="AM21" s="116" t="s">
        <v>60</v>
      </c>
      <c r="AN21" s="118" t="s">
        <v>61</v>
      </c>
      <c r="AP21" s="562"/>
      <c r="AQ21" s="562"/>
      <c r="AR21" s="562"/>
      <c r="AS21" s="562"/>
      <c r="AT21" s="562"/>
      <c r="AU21" s="562"/>
      <c r="AV21" s="562"/>
      <c r="AW21" s="562"/>
      <c r="AX21" s="562"/>
      <c r="AY21" s="562"/>
      <c r="AZ21" s="562"/>
      <c r="BA21" s="562"/>
      <c r="BB21" s="562"/>
    </row>
    <row r="22" spans="1:54" s="75" customFormat="1" ht="41.25" customHeight="1" thickBot="1" x14ac:dyDescent="0.2">
      <c r="A22" s="77"/>
      <c r="B22" s="105" t="s">
        <v>226</v>
      </c>
      <c r="C22" s="372" t="s">
        <v>258</v>
      </c>
      <c r="D22" s="373"/>
      <c r="E22" s="373"/>
      <c r="F22" s="373"/>
      <c r="G22" s="373"/>
      <c r="H22" s="373"/>
      <c r="I22" s="373"/>
      <c r="J22" s="373"/>
      <c r="K22" s="373"/>
      <c r="L22" s="373"/>
      <c r="M22" s="373"/>
      <c r="N22" s="373"/>
      <c r="O22" s="373"/>
      <c r="P22" s="558"/>
      <c r="Q22" s="559"/>
      <c r="R22" s="560"/>
      <c r="S22" s="561"/>
      <c r="T22" s="559"/>
      <c r="U22" s="559"/>
      <c r="V22" s="396"/>
      <c r="W22" s="396"/>
      <c r="X22" s="396"/>
      <c r="Y22" s="397"/>
      <c r="Z22" s="397"/>
      <c r="AA22" s="397"/>
      <c r="AB22" s="397"/>
      <c r="AC22" s="398"/>
      <c r="AD22" s="77"/>
      <c r="AE22" s="125"/>
      <c r="AF22" s="83"/>
      <c r="AG22" s="107">
        <v>0.34722222222222199</v>
      </c>
      <c r="AH22" s="115">
        <v>2</v>
      </c>
      <c r="AI22" s="116" t="s">
        <v>51</v>
      </c>
      <c r="AJ22" s="117" t="s">
        <v>48</v>
      </c>
      <c r="AK22" s="116" t="s">
        <v>62</v>
      </c>
      <c r="AL22" s="118" t="s">
        <v>63</v>
      </c>
      <c r="AM22" s="116" t="s">
        <v>64</v>
      </c>
      <c r="AN22" s="227" t="s">
        <v>65</v>
      </c>
      <c r="AP22" s="562"/>
      <c r="AQ22" s="562"/>
      <c r="AR22" s="562"/>
      <c r="AS22" s="562"/>
      <c r="AT22" s="562"/>
      <c r="AU22" s="562"/>
      <c r="AV22" s="562"/>
      <c r="AW22" s="562"/>
      <c r="AX22" s="562"/>
      <c r="AY22" s="562"/>
      <c r="AZ22" s="562"/>
      <c r="BA22" s="562"/>
      <c r="BB22" s="562"/>
    </row>
    <row r="23" spans="1:54" s="75" customFormat="1" ht="41.25" customHeight="1" x14ac:dyDescent="0.15">
      <c r="A23" s="77"/>
      <c r="B23" s="105"/>
      <c r="C23" s="372"/>
      <c r="D23" s="373"/>
      <c r="E23" s="373"/>
      <c r="F23" s="373"/>
      <c r="G23" s="373"/>
      <c r="H23" s="373"/>
      <c r="I23" s="373"/>
      <c r="J23" s="373"/>
      <c r="K23" s="373"/>
      <c r="L23" s="373"/>
      <c r="M23" s="373"/>
      <c r="N23" s="373"/>
      <c r="O23" s="373"/>
      <c r="P23" s="491"/>
      <c r="Q23" s="491"/>
      <c r="R23" s="491"/>
      <c r="S23" s="492"/>
      <c r="T23" s="493"/>
      <c r="U23" s="493"/>
      <c r="V23" s="494"/>
      <c r="W23" s="495"/>
      <c r="X23" s="495"/>
      <c r="Y23" s="496"/>
      <c r="Z23" s="496"/>
      <c r="AA23" s="496"/>
      <c r="AB23" s="496"/>
      <c r="AC23" s="496"/>
      <c r="AD23" s="77"/>
      <c r="AE23" s="125"/>
      <c r="AF23" s="83"/>
      <c r="AG23" s="107">
        <v>0.35069444444444497</v>
      </c>
      <c r="AH23" s="119">
        <v>1</v>
      </c>
      <c r="AI23" s="120" t="s">
        <v>52</v>
      </c>
      <c r="AJ23" s="101" t="s">
        <v>48</v>
      </c>
      <c r="AK23" s="120" t="s">
        <v>66</v>
      </c>
      <c r="AL23" s="121" t="s">
        <v>67</v>
      </c>
      <c r="AM23" s="120" t="s">
        <v>68</v>
      </c>
      <c r="AN23" s="228" t="s">
        <v>69</v>
      </c>
    </row>
    <row r="24" spans="1:54" s="75" customFormat="1" ht="41.25" customHeight="1" x14ac:dyDescent="0.15">
      <c r="A24" s="77"/>
      <c r="B24" s="105"/>
      <c r="C24" s="372"/>
      <c r="D24" s="373"/>
      <c r="E24" s="373"/>
      <c r="F24" s="373"/>
      <c r="G24" s="373"/>
      <c r="H24" s="373"/>
      <c r="I24" s="373"/>
      <c r="J24" s="373"/>
      <c r="K24" s="373"/>
      <c r="L24" s="373"/>
      <c r="M24" s="373"/>
      <c r="N24" s="373"/>
      <c r="O24" s="373"/>
      <c r="P24" s="482"/>
      <c r="Q24" s="482"/>
      <c r="R24" s="482"/>
      <c r="S24" s="492"/>
      <c r="T24" s="493"/>
      <c r="U24" s="493"/>
      <c r="V24" s="494"/>
      <c r="W24" s="495"/>
      <c r="X24" s="495"/>
      <c r="Y24" s="496"/>
      <c r="Z24" s="496"/>
      <c r="AA24" s="496"/>
      <c r="AB24" s="496"/>
      <c r="AC24" s="496"/>
      <c r="AD24" s="77"/>
      <c r="AE24" s="125"/>
      <c r="AF24" s="83"/>
      <c r="AG24" s="107">
        <v>0.36458333333333398</v>
      </c>
      <c r="AH24" s="83"/>
      <c r="AI24" s="83"/>
      <c r="AJ24" s="83"/>
      <c r="AK24" s="122"/>
      <c r="AL24" s="83"/>
      <c r="AM24" s="122"/>
      <c r="AN24" s="122"/>
    </row>
    <row r="25" spans="1:54" s="75" customFormat="1" ht="41.25" customHeight="1" x14ac:dyDescent="0.15">
      <c r="A25" s="77"/>
      <c r="B25" s="123"/>
      <c r="C25" s="372"/>
      <c r="D25" s="373"/>
      <c r="E25" s="373"/>
      <c r="F25" s="373"/>
      <c r="G25" s="373"/>
      <c r="H25" s="373"/>
      <c r="I25" s="373"/>
      <c r="J25" s="373"/>
      <c r="K25" s="373"/>
      <c r="L25" s="373"/>
      <c r="M25" s="373"/>
      <c r="N25" s="373"/>
      <c r="O25" s="373"/>
      <c r="P25" s="482"/>
      <c r="Q25" s="482"/>
      <c r="R25" s="482"/>
      <c r="S25" s="483"/>
      <c r="T25" s="484"/>
      <c r="U25" s="484"/>
      <c r="V25" s="485"/>
      <c r="W25" s="486"/>
      <c r="X25" s="486"/>
      <c r="Y25" s="487"/>
      <c r="Z25" s="487"/>
      <c r="AA25" s="487"/>
      <c r="AB25" s="487"/>
      <c r="AC25" s="487"/>
      <c r="AD25" s="77"/>
      <c r="AE25" s="125"/>
      <c r="AF25" s="83"/>
      <c r="AG25" s="107">
        <v>0.36805555555555602</v>
      </c>
      <c r="AH25" s="83"/>
      <c r="AI25" s="83"/>
      <c r="AJ25" s="83"/>
      <c r="AK25" s="122"/>
      <c r="AL25" s="83"/>
      <c r="AM25" s="122"/>
      <c r="AN25" s="122"/>
    </row>
    <row r="26" spans="1:54" s="75" customFormat="1" ht="41.25" customHeight="1" x14ac:dyDescent="0.15">
      <c r="A26" s="77"/>
      <c r="B26" s="123"/>
      <c r="C26" s="372"/>
      <c r="D26" s="373"/>
      <c r="E26" s="373"/>
      <c r="F26" s="373"/>
      <c r="G26" s="373"/>
      <c r="H26" s="373"/>
      <c r="I26" s="373"/>
      <c r="J26" s="373"/>
      <c r="K26" s="373"/>
      <c r="L26" s="373"/>
      <c r="M26" s="373"/>
      <c r="N26" s="373"/>
      <c r="O26" s="373"/>
      <c r="P26" s="482"/>
      <c r="Q26" s="482"/>
      <c r="R26" s="482"/>
      <c r="S26" s="483"/>
      <c r="T26" s="484"/>
      <c r="U26" s="484"/>
      <c r="V26" s="485"/>
      <c r="W26" s="486"/>
      <c r="X26" s="486"/>
      <c r="Y26" s="487"/>
      <c r="Z26" s="487"/>
      <c r="AA26" s="487"/>
      <c r="AB26" s="487"/>
      <c r="AC26" s="487"/>
      <c r="AD26" s="77"/>
      <c r="AE26" s="125"/>
      <c r="AF26" s="83"/>
      <c r="AG26" s="107">
        <v>0.36805555555555602</v>
      </c>
      <c r="AH26" s="83"/>
      <c r="AI26" s="83"/>
      <c r="AJ26" s="83"/>
      <c r="AK26" s="122"/>
      <c r="AL26" s="83"/>
      <c r="AM26" s="122"/>
      <c r="AN26" s="122"/>
    </row>
    <row r="27" spans="1:54" s="75" customFormat="1" ht="41.25" customHeight="1" x14ac:dyDescent="0.15">
      <c r="A27" s="77"/>
      <c r="B27" s="105"/>
      <c r="C27" s="372"/>
      <c r="D27" s="373"/>
      <c r="E27" s="373"/>
      <c r="F27" s="373"/>
      <c r="G27" s="373"/>
      <c r="H27" s="373"/>
      <c r="I27" s="373"/>
      <c r="J27" s="373"/>
      <c r="K27" s="373"/>
      <c r="L27" s="373"/>
      <c r="M27" s="373"/>
      <c r="N27" s="373"/>
      <c r="O27" s="373"/>
      <c r="P27" s="491"/>
      <c r="Q27" s="491"/>
      <c r="R27" s="491"/>
      <c r="S27" s="492"/>
      <c r="T27" s="493"/>
      <c r="U27" s="493"/>
      <c r="V27" s="494"/>
      <c r="W27" s="495"/>
      <c r="X27" s="495"/>
      <c r="Y27" s="496"/>
      <c r="Z27" s="496"/>
      <c r="AA27" s="496"/>
      <c r="AB27" s="496"/>
      <c r="AC27" s="496"/>
      <c r="AD27" s="77"/>
      <c r="AE27" s="125"/>
      <c r="AF27" s="83"/>
      <c r="AG27" s="107">
        <v>0.37152777777777801</v>
      </c>
      <c r="AH27" s="83"/>
      <c r="AI27" s="83"/>
      <c r="AJ27" s="83"/>
      <c r="AK27" s="83"/>
      <c r="AL27" s="83"/>
      <c r="AM27" s="83"/>
      <c r="AN27" s="83"/>
    </row>
    <row r="28" spans="1:54" s="75" customFormat="1" ht="41.25" customHeight="1" x14ac:dyDescent="0.15">
      <c r="A28" s="77"/>
      <c r="B28" s="105"/>
      <c r="C28" s="372"/>
      <c r="D28" s="373"/>
      <c r="E28" s="373"/>
      <c r="F28" s="373"/>
      <c r="G28" s="373"/>
      <c r="H28" s="373"/>
      <c r="I28" s="373"/>
      <c r="J28" s="373"/>
      <c r="K28" s="373"/>
      <c r="L28" s="373"/>
      <c r="M28" s="373"/>
      <c r="N28" s="373"/>
      <c r="O28" s="373"/>
      <c r="P28" s="491"/>
      <c r="Q28" s="491"/>
      <c r="R28" s="491"/>
      <c r="S28" s="492"/>
      <c r="T28" s="493"/>
      <c r="U28" s="493"/>
      <c r="V28" s="494"/>
      <c r="W28" s="495"/>
      <c r="X28" s="495"/>
      <c r="Y28" s="496"/>
      <c r="Z28" s="496"/>
      <c r="AA28" s="496"/>
      <c r="AB28" s="496"/>
      <c r="AC28" s="496"/>
      <c r="AD28" s="77"/>
      <c r="AE28" s="125"/>
      <c r="AF28" s="83"/>
      <c r="AG28" s="107">
        <v>0.375</v>
      </c>
      <c r="AH28" s="83"/>
      <c r="AI28" s="83"/>
      <c r="AJ28" s="83"/>
      <c r="AK28" s="83"/>
      <c r="AL28" s="83"/>
      <c r="AM28" s="83"/>
      <c r="AN28" s="83"/>
    </row>
    <row r="29" spans="1:54" s="229" customFormat="1" ht="41.25" customHeight="1" x14ac:dyDescent="0.15">
      <c r="A29" s="77"/>
      <c r="B29" s="256"/>
      <c r="C29" s="497"/>
      <c r="D29" s="498"/>
      <c r="E29" s="498"/>
      <c r="F29" s="498"/>
      <c r="G29" s="498"/>
      <c r="H29" s="498"/>
      <c r="I29" s="498"/>
      <c r="J29" s="498"/>
      <c r="K29" s="498"/>
      <c r="L29" s="498"/>
      <c r="M29" s="498"/>
      <c r="N29" s="498"/>
      <c r="O29" s="499"/>
      <c r="P29" s="502"/>
      <c r="Q29" s="500"/>
      <c r="R29" s="500"/>
      <c r="S29" s="500"/>
      <c r="T29" s="500"/>
      <c r="U29" s="501"/>
      <c r="V29" s="500"/>
      <c r="W29" s="500"/>
      <c r="X29" s="500"/>
      <c r="Y29" s="506"/>
      <c r="Z29" s="506"/>
      <c r="AA29" s="506"/>
      <c r="AB29" s="506"/>
      <c r="AC29" s="506"/>
      <c r="AD29" s="77"/>
      <c r="AE29" s="125"/>
      <c r="AF29" s="83"/>
      <c r="AG29" s="107">
        <v>0.38194444444444497</v>
      </c>
      <c r="AH29" s="83"/>
      <c r="AI29" s="83"/>
      <c r="AJ29" s="83"/>
      <c r="AK29" s="83"/>
      <c r="AL29" s="83"/>
      <c r="AM29" s="83"/>
      <c r="AN29" s="83"/>
    </row>
    <row r="30" spans="1:54" s="229" customFormat="1" ht="8.25" customHeight="1" x14ac:dyDescent="0.15">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0.38541666666666702</v>
      </c>
      <c r="AH30" s="83"/>
      <c r="AI30" s="83"/>
      <c r="AJ30" s="83"/>
      <c r="AK30" s="83"/>
      <c r="AL30" s="83"/>
      <c r="AM30" s="83"/>
      <c r="AN30" s="83"/>
    </row>
    <row r="31" spans="1:54" s="229" customFormat="1" ht="15.75" customHeight="1" x14ac:dyDescent="0.15">
      <c r="A31" s="77"/>
      <c r="B31" s="507" t="s">
        <v>327</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9"/>
      <c r="AD31" s="77"/>
      <c r="AE31" s="125"/>
      <c r="AF31" s="83"/>
      <c r="AG31" s="107">
        <v>0.38888888888889001</v>
      </c>
      <c r="AH31" s="83"/>
      <c r="AI31" s="83"/>
      <c r="AJ31" s="83"/>
      <c r="AK31" s="83"/>
      <c r="AL31" s="83"/>
      <c r="AM31" s="83"/>
      <c r="AN31" s="83"/>
    </row>
    <row r="32" spans="1:54" s="229" customFormat="1" ht="15.75" customHeight="1" x14ac:dyDescent="0.15">
      <c r="A32" s="77"/>
      <c r="B32" s="510" t="s">
        <v>328</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2"/>
      <c r="AD32" s="77"/>
      <c r="AE32" s="125"/>
      <c r="AF32" s="83"/>
      <c r="AG32" s="107">
        <v>0.39236111111111199</v>
      </c>
      <c r="AH32" s="83"/>
      <c r="AI32" s="83"/>
      <c r="AJ32" s="83"/>
      <c r="AK32" s="83"/>
      <c r="AL32" s="83"/>
      <c r="AM32" s="83"/>
      <c r="AN32" s="83"/>
    </row>
    <row r="33" spans="1:44" s="28" customFormat="1" ht="15.75" customHeight="1" x14ac:dyDescent="0.15">
      <c r="A33" s="5"/>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G33" s="24">
        <v>0.40277777777777901</v>
      </c>
      <c r="AO33" s="6"/>
      <c r="AP33" s="6"/>
      <c r="AQ33" s="6"/>
      <c r="AR33" s="6"/>
    </row>
    <row r="34" spans="1:44" s="28" customFormat="1" ht="15.75" customHeight="1" x14ac:dyDescent="0.15">
      <c r="A34" s="5"/>
      <c r="B34" s="124"/>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G34" s="24">
        <v>0.406250000000001</v>
      </c>
      <c r="AO34" s="6"/>
      <c r="AP34" s="6"/>
      <c r="AQ34" s="6"/>
      <c r="AR34" s="6"/>
    </row>
    <row r="35" spans="1:44" s="28" customFormat="1" ht="15.75" customHeight="1" x14ac:dyDescent="0.15">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0.40972222222222299</v>
      </c>
      <c r="AO35" s="6"/>
      <c r="AP35" s="6"/>
      <c r="AQ35" s="6"/>
      <c r="AR35" s="6"/>
    </row>
    <row r="36" spans="1:44" s="28" customFormat="1" ht="15.75" customHeight="1" x14ac:dyDescent="0.15">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0.41319444444444497</v>
      </c>
      <c r="AO36" s="6"/>
      <c r="AP36" s="6"/>
      <c r="AQ36" s="6"/>
      <c r="AR36" s="6"/>
    </row>
    <row r="37" spans="1:44" s="28" customFormat="1" ht="15.75" customHeight="1" x14ac:dyDescent="0.15">
      <c r="A37" s="5"/>
      <c r="B37" s="124"/>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24">
        <v>0.41666666666666802</v>
      </c>
      <c r="AO37" s="6"/>
      <c r="AP37" s="6"/>
      <c r="AQ37" s="6"/>
      <c r="AR37" s="6"/>
    </row>
    <row r="38" spans="1:44" s="28" customFormat="1" ht="15.75" customHeight="1" x14ac:dyDescent="0.15">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0.42013888888889001</v>
      </c>
      <c r="AO38" s="6"/>
      <c r="AP38" s="6"/>
      <c r="AQ38" s="6"/>
      <c r="AR38" s="6"/>
    </row>
    <row r="39" spans="1:44" s="28" customFormat="1" ht="15.75" customHeight="1" x14ac:dyDescent="0.15">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0.42361111111111199</v>
      </c>
      <c r="AO39" s="6"/>
      <c r="AP39" s="6"/>
      <c r="AQ39" s="6"/>
      <c r="AR39" s="6"/>
    </row>
    <row r="40" spans="1:44" s="28" customFormat="1" ht="15.75" customHeight="1" x14ac:dyDescent="0.15">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0.42708333333333398</v>
      </c>
      <c r="AO40" s="6"/>
      <c r="AP40" s="6"/>
      <c r="AQ40" s="6"/>
      <c r="AR40" s="6"/>
    </row>
    <row r="41" spans="1:44" s="28" customFormat="1" ht="15.75" customHeight="1" x14ac:dyDescent="0.15">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0.43055555555555702</v>
      </c>
      <c r="AO41" s="6"/>
      <c r="AP41" s="6"/>
      <c r="AQ41" s="6"/>
      <c r="AR41" s="6"/>
    </row>
    <row r="42" spans="1:44" s="28" customFormat="1" ht="15.75" customHeight="1" x14ac:dyDescent="0.15">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0.43402777777777901</v>
      </c>
      <c r="AO42" s="6"/>
      <c r="AP42" s="6"/>
      <c r="AQ42" s="6"/>
      <c r="AR42" s="6"/>
    </row>
    <row r="43" spans="1:44" s="28" customFormat="1" ht="15.75" customHeight="1" x14ac:dyDescent="0.15">
      <c r="A43" s="5"/>
      <c r="B43" s="124"/>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x14ac:dyDescent="0.15">
      <c r="A44" s="5"/>
      <c r="B44" s="124"/>
      <c r="C44" s="77"/>
      <c r="D44" s="77"/>
      <c r="E44" s="77"/>
      <c r="F44" s="77"/>
      <c r="G44" s="77"/>
      <c r="H44" s="77"/>
      <c r="I44" s="77"/>
      <c r="J44" s="77"/>
      <c r="K44" s="77"/>
      <c r="L44" s="77"/>
      <c r="M44" s="83"/>
      <c r="N44" s="83"/>
      <c r="O44" s="83"/>
      <c r="P44" s="77"/>
      <c r="Q44" s="5"/>
      <c r="R44" s="5"/>
      <c r="S44" s="5"/>
      <c r="T44" s="5"/>
      <c r="U44" s="5"/>
      <c r="V44" s="5"/>
      <c r="W44" s="5"/>
      <c r="X44" s="5"/>
      <c r="Y44" s="5"/>
      <c r="Z44" s="5"/>
      <c r="AA44" s="5"/>
      <c r="AB44" s="5"/>
      <c r="AC44" s="5"/>
      <c r="AD44" s="5"/>
      <c r="AE44" s="8"/>
      <c r="AG44" s="24">
        <v>0.44097222222222299</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0.44444444444444497</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0.44791666666666802</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0.45138888888889001</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0.45486111111111199</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0.45833333333333498</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0.46180555555555702</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0.46527777777777901</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0.47222222222222399</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0.47569444444444597</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0.47916666666666802</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0.48263888888889001</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0.48611111111111299</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0.48958333333333498</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0.49305555555555702</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0.49652777777777901</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0.50347222222222399</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0.50694444444444597</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0.51041666666666896</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0.51388888888889095</v>
      </c>
      <c r="AO65" s="6"/>
      <c r="AP65" s="6"/>
      <c r="AQ65" s="6"/>
      <c r="AR65" s="6"/>
    </row>
    <row r="66" spans="1:44" s="28"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0.51736111111111305</v>
      </c>
      <c r="AO66" s="6"/>
      <c r="AP66" s="6"/>
      <c r="AQ66" s="6"/>
      <c r="AR66" s="6"/>
    </row>
    <row r="67" spans="1:44" s="28"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0.52083333333333504</v>
      </c>
      <c r="AO67" s="6"/>
      <c r="AP67" s="6"/>
      <c r="AQ67" s="6"/>
      <c r="AR67" s="6"/>
    </row>
    <row r="68" spans="1:44"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0.52430555555555802</v>
      </c>
      <c r="AO68" s="6"/>
      <c r="AP68" s="6"/>
      <c r="AQ68" s="6"/>
      <c r="AR68" s="6"/>
    </row>
    <row r="69" spans="1:44"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0.52777777777778001</v>
      </c>
      <c r="AO69" s="6"/>
      <c r="AP69" s="6"/>
      <c r="AQ69" s="6"/>
      <c r="AR69" s="6"/>
    </row>
    <row r="70" spans="1:44"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0.53472222222222399</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0.53819444444444697</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0.54166666666666896</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0.54513888888889095</v>
      </c>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0.54861111111111305</v>
      </c>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0.55208333333333603</v>
      </c>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0.55555555555555802</v>
      </c>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0.55902777777778001</v>
      </c>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0.56597222222222499</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0.56944444444444697</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0.57291666666666896</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0.57638888888889195</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0.57986111111111405</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0.58680555555555802</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0.59027777777778101</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0.59722222222222499</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0.60069444444444697</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0.60416666666666996</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0.60763888888889195</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0.61111111111111405</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0.61805555555555902</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0.62152777777778101</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0.62847222222222598</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0.63194444444444797</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0.63541666666666996</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0.63888888888889195</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0.64236111111111505</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0.64930555555555902</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0.65277777777778101</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0.65972222222222598</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0.66319444444444797</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0.66666666666666996</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0.67013888888889295</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0.67361111111111505</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0.67708333333333703</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0.68055555555556002</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0.68402777777778201</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0.69097222222222598</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0.69444444444444897</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0.69791666666667096</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0.70138888888889295</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0.70486111111111505</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0.70833333333333803</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0.71180555555556002</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0.71527777777778201</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0.72222222222222698</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0.72569444444444897</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0.72916666666667096</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0.73263888888889395</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0.73611111111111605</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0.73958333333333803</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0.74305555555556002</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0.74652777777778301</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0.75347222222222698</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0.75694444444444897</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0.76041666666667196</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0.76388888888889395</v>
      </c>
    </row>
    <row r="138" spans="1:33" s="28" customFormat="1" ht="17.25" x14ac:dyDescent="0.1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0.76736111111111605</v>
      </c>
    </row>
    <row r="139" spans="1:33" s="28"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0.77083333333333803</v>
      </c>
    </row>
    <row r="140" spans="1:33" s="28"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0.77430555555556102</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0.77777777777778301</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0.781250000000005</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0.78472222222222798</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0.78819444444444997</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0.79166666666667196</v>
      </c>
    </row>
  </sheetData>
  <mergeCells count="95">
    <mergeCell ref="B31:AC31"/>
    <mergeCell ref="B32:AC32"/>
    <mergeCell ref="AP19:BB22"/>
    <mergeCell ref="V10:X11"/>
    <mergeCell ref="Y10:AC11"/>
    <mergeCell ref="E11:I11"/>
    <mergeCell ref="M11:P11"/>
    <mergeCell ref="R11:U11"/>
    <mergeCell ref="AM16:AN16"/>
    <mergeCell ref="AH16:AH17"/>
    <mergeCell ref="B10:C11"/>
    <mergeCell ref="E10:I10"/>
    <mergeCell ref="J10:K11"/>
    <mergeCell ref="M10:P10"/>
    <mergeCell ref="R10:U10"/>
    <mergeCell ref="AM18:AN18"/>
    <mergeCell ref="B18:O18"/>
    <mergeCell ref="P18:R18"/>
    <mergeCell ref="S18:U18"/>
    <mergeCell ref="V18:X18"/>
    <mergeCell ref="B3:AC3"/>
    <mergeCell ref="B6:C6"/>
    <mergeCell ref="D6:AC6"/>
    <mergeCell ref="B7:C7"/>
    <mergeCell ref="D7:AC7"/>
    <mergeCell ref="B13:C14"/>
    <mergeCell ref="E13:U13"/>
    <mergeCell ref="V13:X14"/>
    <mergeCell ref="Y13:AC14"/>
    <mergeCell ref="E14:U14"/>
    <mergeCell ref="AK18:AL18"/>
    <mergeCell ref="C20:O20"/>
    <mergeCell ref="C19:O19"/>
    <mergeCell ref="AI18:AJ18"/>
    <mergeCell ref="B16:O17"/>
    <mergeCell ref="P16:R17"/>
    <mergeCell ref="S16:U17"/>
    <mergeCell ref="V16:X17"/>
    <mergeCell ref="Y16:AC17"/>
    <mergeCell ref="Y18:AC18"/>
    <mergeCell ref="Y19:AC19"/>
    <mergeCell ref="AI16:AJ16"/>
    <mergeCell ref="AK16:AL16"/>
    <mergeCell ref="P19:R19"/>
    <mergeCell ref="S19:U19"/>
    <mergeCell ref="V19:X19"/>
    <mergeCell ref="Y22:AC22"/>
    <mergeCell ref="P20:R20"/>
    <mergeCell ref="S20:U20"/>
    <mergeCell ref="V20:X20"/>
    <mergeCell ref="Y20:AC20"/>
    <mergeCell ref="Y21:AC21"/>
    <mergeCell ref="P21:R21"/>
    <mergeCell ref="S21:U21"/>
    <mergeCell ref="V21:X21"/>
    <mergeCell ref="C21:O21"/>
    <mergeCell ref="P22:R22"/>
    <mergeCell ref="S22:U22"/>
    <mergeCell ref="V22:X22"/>
    <mergeCell ref="C22:O22"/>
    <mergeCell ref="C29:O29"/>
    <mergeCell ref="P29:R29"/>
    <mergeCell ref="S29:U29"/>
    <mergeCell ref="V29:X29"/>
    <mergeCell ref="C27:O27"/>
    <mergeCell ref="P27:R27"/>
    <mergeCell ref="S27:U27"/>
    <mergeCell ref="V27:X27"/>
    <mergeCell ref="Y29:AC29"/>
    <mergeCell ref="C23:O23"/>
    <mergeCell ref="P23:R23"/>
    <mergeCell ref="S23:U23"/>
    <mergeCell ref="V23:X23"/>
    <mergeCell ref="Y23:AC23"/>
    <mergeCell ref="C24:O24"/>
    <mergeCell ref="P24:R24"/>
    <mergeCell ref="S24:U24"/>
    <mergeCell ref="V24:X24"/>
    <mergeCell ref="Y24:AC24"/>
    <mergeCell ref="C26:O26"/>
    <mergeCell ref="P26:R26"/>
    <mergeCell ref="S26:U26"/>
    <mergeCell ref="V26:X26"/>
    <mergeCell ref="Y26:AC26"/>
    <mergeCell ref="C25:O25"/>
    <mergeCell ref="P25:R25"/>
    <mergeCell ref="S25:U25"/>
    <mergeCell ref="V25:X25"/>
    <mergeCell ref="Y25:AC25"/>
    <mergeCell ref="Y27:AC27"/>
    <mergeCell ref="C28:O28"/>
    <mergeCell ref="P28:R28"/>
    <mergeCell ref="S28:U28"/>
    <mergeCell ref="V28:X28"/>
    <mergeCell ref="Y28:AC28"/>
  </mergeCells>
  <phoneticPr fontId="59"/>
  <dataValidations count="4">
    <dataValidation type="list" allowBlank="1" showInputMessage="1" showErrorMessage="1" sqref="M10 M11:P11 R10 R11:U11" xr:uid="{00000000-0002-0000-0800-000000000000}">
      <formula1>$AG$17:$AG$145</formula1>
    </dataValidation>
    <dataValidation type="list" allowBlank="1" showInputMessage="1" showErrorMessage="1" sqref="S29 V29 P29" xr:uid="{00000000-0002-0000-0800-000001000000}">
      <formula1>$AH$19:$AH$22</formula1>
    </dataValidation>
    <dataValidation type="list" allowBlank="1" showInputMessage="1" showErrorMessage="1" sqref="V23:V28 P23:P28 S23:S28" xr:uid="{00000000-0002-0000-0800-000002000000}">
      <formula1>$AH$19:$AH$27</formula1>
    </dataValidation>
    <dataValidation type="list" allowBlank="1" showInputMessage="1" showErrorMessage="1" sqref="P19:X22" xr:uid="{00000000-0002-0000-0800-000003000000}">
      <formula1>$AH$19:$AH$23</formula1>
    </dataValidation>
  </dataValidations>
  <printOptions horizontalCentered="1" verticalCentered="1"/>
  <pageMargins left="0.70866141732283472" right="0.70866141732283472" top="0.74803149606299213" bottom="0" header="0.31496062992125984" footer="0.31496062992125984"/>
  <pageSetup paperSize="9" orientation="portrait" blackAndWhite="1"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研修記録シートについて</vt:lpstr>
      <vt:lpstr>シート１記載例</vt:lpstr>
      <vt:lpstr>シート２記載例</vt:lpstr>
      <vt:lpstr>TOP</vt:lpstr>
      <vt:lpstr>シート1</vt:lpstr>
      <vt:lpstr>シート2-①</vt:lpstr>
      <vt:lpstr>シート2-②</vt:lpstr>
      <vt:lpstr>シート2-③</vt:lpstr>
      <vt:lpstr>シート2-④</vt:lpstr>
      <vt:lpstr>シート2-⑤</vt:lpstr>
      <vt:lpstr>シート2-⑥-1</vt:lpstr>
      <vt:lpstr>シート2-⑥-2</vt:lpstr>
      <vt:lpstr>シート2-⑥-3</vt:lpstr>
      <vt:lpstr>シート2-⑥-4</vt:lpstr>
      <vt:lpstr>シート2-⑥-5</vt:lpstr>
      <vt:lpstr>シート2-⑥-6</vt:lpstr>
      <vt:lpstr>シート2-⑥-7</vt:lpstr>
      <vt:lpstr>シート2-⑦</vt:lpstr>
      <vt:lpstr>シート2-⑧</vt:lpstr>
      <vt:lpstr>シート3-①</vt:lpstr>
      <vt:lpstr>シート3-②</vt:lpstr>
      <vt:lpstr>シート3-③</vt:lpstr>
      <vt:lpstr>シート3-④</vt:lpstr>
      <vt:lpstr>シート3-⑤</vt:lpstr>
      <vt:lpstr>シート3-⑥-1</vt:lpstr>
      <vt:lpstr>シート3-⑥-2</vt:lpstr>
      <vt:lpstr>シート3-⑥-3</vt:lpstr>
      <vt:lpstr>シート3-⑥-4</vt:lpstr>
      <vt:lpstr>シート3-⑥-5</vt:lpstr>
      <vt:lpstr>シート3-⑥-6</vt:lpstr>
      <vt:lpstr>シート3-⑥-7</vt:lpstr>
      <vt:lpstr>シート3-⑦</vt:lpstr>
      <vt:lpstr>シート3-⑧</vt:lpstr>
      <vt:lpstr>集計用シート（専門Ⅰ）</vt:lpstr>
      <vt:lpstr>リスト</vt:lpstr>
      <vt:lpstr>シート1!Print_Area</vt:lpstr>
      <vt:lpstr>シート１記載例!Print_Area</vt:lpstr>
      <vt:lpstr>'シート2-①'!Print_Area</vt:lpstr>
      <vt:lpstr>'シート2-②'!Print_Area</vt:lpstr>
      <vt:lpstr>'シート2-③'!Print_Area</vt:lpstr>
      <vt:lpstr>'シート2-④'!Print_Area</vt:lpstr>
      <vt:lpstr>'シート2-⑤'!Print_Area</vt:lpstr>
      <vt:lpstr>'シート2-⑥-1'!Print_Area</vt:lpstr>
      <vt:lpstr>'シート2-⑥-2'!Print_Area</vt:lpstr>
      <vt:lpstr>'シート2-⑥-3'!Print_Area</vt:lpstr>
      <vt:lpstr>'シート2-⑥-4'!Print_Area</vt:lpstr>
      <vt:lpstr>'シート2-⑥-5'!Print_Area</vt:lpstr>
      <vt:lpstr>'シート2-⑥-6'!Print_Area</vt:lpstr>
      <vt:lpstr>'シート2-⑥-7'!Print_Area</vt:lpstr>
      <vt:lpstr>'シート2-⑦'!Print_Area</vt:lpstr>
      <vt:lpstr>'シート2-⑧'!Print_Area</vt:lpstr>
      <vt:lpstr>'シート3-①'!Print_Area</vt:lpstr>
      <vt:lpstr>'シート3-②'!Print_Area</vt:lpstr>
      <vt:lpstr>'シート3-③'!Print_Area</vt:lpstr>
      <vt:lpstr>'シート3-④'!Print_Area</vt:lpstr>
      <vt:lpstr>'シート3-⑤'!Print_Area</vt:lpstr>
      <vt:lpstr>'シート3-⑥-1'!Print_Area</vt:lpstr>
      <vt:lpstr>'シート3-⑥-2'!Print_Area</vt:lpstr>
      <vt:lpstr>'シート3-⑥-3'!Print_Area</vt:lpstr>
      <vt:lpstr>'シート3-⑥-4'!Print_Area</vt:lpstr>
      <vt:lpstr>'シート3-⑥-5'!Print_Area</vt:lpstr>
      <vt:lpstr>'シート3-⑥-6'!Print_Area</vt:lpstr>
      <vt:lpstr>'シート3-⑥-7'!Print_Area</vt:lpstr>
      <vt:lpstr>'シート3-⑦'!Print_Area</vt:lpstr>
      <vt:lpstr>'シート3-⑧'!Print_Area</vt:lpstr>
      <vt:lpstr>研修記録シートについて!Print_Area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2019-04-15T04:18:41Z</dcterms:modified>
  <cp:category/>
</cp:coreProperties>
</file>